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/>
  <bookViews>
    <workbookView xWindow="0" yWindow="0" windowWidth="19440" windowHeight="12240" activeTab="0"/>
  </bookViews>
  <sheets>
    <sheet name="Sheet1" sheetId="1" r:id="rId1"/>
    <sheet name="Sheet3" sheetId="3" r:id="rId2"/>
  </sheets>
  <definedNames>
    <definedName name="_xlnm.Print_Area" localSheetId="0">'Sheet1'!$B$4:$K$84</definedName>
  </definedNames>
  <calcPr calcId="145621"/>
  <extLst/>
</workbook>
</file>

<file path=xl/sharedStrings.xml><?xml version="1.0" encoding="utf-8"?>
<sst xmlns="http://schemas.openxmlformats.org/spreadsheetml/2006/main" count="361" uniqueCount="193">
  <si>
    <t>No</t>
  </si>
  <si>
    <t>Peter</t>
  </si>
  <si>
    <t>Andrew</t>
  </si>
  <si>
    <t>Jonathan</t>
  </si>
  <si>
    <t>Hitchens</t>
  </si>
  <si>
    <t>Edward</t>
  </si>
  <si>
    <t>Robert</t>
  </si>
  <si>
    <t>Joshua</t>
  </si>
  <si>
    <t>Tom</t>
  </si>
  <si>
    <t>Will</t>
  </si>
  <si>
    <t>Mark</t>
  </si>
  <si>
    <t>Williams</t>
  </si>
  <si>
    <t>James</t>
  </si>
  <si>
    <t>John</t>
  </si>
  <si>
    <t>Nye</t>
  </si>
  <si>
    <t>Wilkinson</t>
  </si>
  <si>
    <t>Davis</t>
  </si>
  <si>
    <t>Lee</t>
  </si>
  <si>
    <t>Price</t>
  </si>
  <si>
    <t>Kelvin</t>
  </si>
  <si>
    <t>Bialoblocki</t>
  </si>
  <si>
    <t>Marcin</t>
  </si>
  <si>
    <t>Ben</t>
  </si>
  <si>
    <t>Richard</t>
  </si>
  <si>
    <t>William</t>
  </si>
  <si>
    <t>George</t>
  </si>
  <si>
    <t>Colin</t>
  </si>
  <si>
    <t>Stage 2 Time</t>
  </si>
  <si>
    <t>Stage 2 Time Bonus</t>
  </si>
  <si>
    <t>Stage 3 time</t>
  </si>
  <si>
    <t>Stage 3 Time Bonus</t>
  </si>
  <si>
    <t>Mid Devon CC</t>
  </si>
  <si>
    <t>Feather</t>
  </si>
  <si>
    <t>Bikeshed - Exeter Uni</t>
  </si>
  <si>
    <t>Oscar</t>
  </si>
  <si>
    <t>Hutchings</t>
  </si>
  <si>
    <t>Medhurst</t>
  </si>
  <si>
    <t>Lawrence</t>
  </si>
  <si>
    <t>Carpenter</t>
  </si>
  <si>
    <t>Catford CC Equipe/Banks</t>
  </si>
  <si>
    <t>Chapman</t>
  </si>
  <si>
    <t>Christopher</t>
  </si>
  <si>
    <t>Fennell</t>
  </si>
  <si>
    <t>Harry</t>
  </si>
  <si>
    <t>Godding</t>
  </si>
  <si>
    <t>Sebastian</t>
  </si>
  <si>
    <t>Baylis</t>
  </si>
  <si>
    <t>Champion System VCUK Racing Team</t>
  </si>
  <si>
    <t>Malcolm</t>
  </si>
  <si>
    <t>Dixon</t>
  </si>
  <si>
    <t>Dream Cycling Race Team</t>
  </si>
  <si>
    <t>Craig</t>
  </si>
  <si>
    <t>Wallduck</t>
  </si>
  <si>
    <t>Ilett</t>
  </si>
  <si>
    <t>Fowler</t>
  </si>
  <si>
    <t>Easton Ritte</t>
  </si>
  <si>
    <t>Bevan</t>
  </si>
  <si>
    <t>Humphreys</t>
  </si>
  <si>
    <t>Anthony</t>
  </si>
  <si>
    <t>Moye</t>
  </si>
  <si>
    <t>Alexander</t>
  </si>
  <si>
    <t>Murison</t>
  </si>
  <si>
    <t>Ioannis</t>
  </si>
  <si>
    <t>Spanopoulos</t>
  </si>
  <si>
    <t>Sam</t>
  </si>
  <si>
    <t>Birkinshaw</t>
  </si>
  <si>
    <t>Exeter Wheelers</t>
  </si>
  <si>
    <t>Jack</t>
  </si>
  <si>
    <t>Ibbotson</t>
  </si>
  <si>
    <t>Hepworth</t>
  </si>
  <si>
    <t>Giordana-Mitsubishi Electric RT</t>
  </si>
  <si>
    <t>Thomas</t>
  </si>
  <si>
    <t>Bustard</t>
  </si>
  <si>
    <t>Nathan</t>
  </si>
  <si>
    <t>Edmondson</t>
  </si>
  <si>
    <t>Dante</t>
  </si>
  <si>
    <t>JLT Condor</t>
  </si>
  <si>
    <t>Felix</t>
  </si>
  <si>
    <t>English</t>
  </si>
  <si>
    <t>Luke</t>
  </si>
  <si>
    <t>Grivell-Mellor</t>
  </si>
  <si>
    <t>Lang</t>
  </si>
  <si>
    <t>Laverack</t>
  </si>
  <si>
    <t>Joseph</t>
  </si>
  <si>
    <t>Moses</t>
  </si>
  <si>
    <t>Tanfield</t>
  </si>
  <si>
    <t>Dale</t>
  </si>
  <si>
    <t>Appleby</t>
  </si>
  <si>
    <t>NFTO</t>
  </si>
  <si>
    <t>Edmund</t>
  </si>
  <si>
    <t>Bradbury</t>
  </si>
  <si>
    <t>Eddie</t>
  </si>
  <si>
    <t>Dunbar</t>
  </si>
  <si>
    <t>Lewis</t>
  </si>
  <si>
    <t>Yanto</t>
  </si>
  <si>
    <t>Barker</t>
  </si>
  <si>
    <t>One Pro Cycling</t>
  </si>
  <si>
    <t>Harper</t>
  </si>
  <si>
    <t>Mould</t>
  </si>
  <si>
    <t>Chris</t>
  </si>
  <si>
    <t>Opie</t>
  </si>
  <si>
    <t>Fox</t>
  </si>
  <si>
    <t>Pedal Heaven RT</t>
  </si>
  <si>
    <t>Gruffudd</t>
  </si>
  <si>
    <t>Moore</t>
  </si>
  <si>
    <t>Max</t>
  </si>
  <si>
    <t>Stedman</t>
  </si>
  <si>
    <t>Mitchell</t>
  </si>
  <si>
    <t>Webber</t>
  </si>
  <si>
    <t>Stephen</t>
  </si>
  <si>
    <t>Sol</t>
  </si>
  <si>
    <t>Warwick</t>
  </si>
  <si>
    <t>Penzance Wheelers</t>
  </si>
  <si>
    <t>Raleigh GAC</t>
  </si>
  <si>
    <t>Karol</t>
  </si>
  <si>
    <t xml:space="preserve">Domagalski </t>
  </si>
  <si>
    <t>Steve</t>
  </si>
  <si>
    <t>Lampier</t>
  </si>
  <si>
    <t>Evan</t>
  </si>
  <si>
    <t>Oliphant</t>
  </si>
  <si>
    <t>Ian</t>
  </si>
  <si>
    <t>Ride 24/7</t>
  </si>
  <si>
    <t>Parry</t>
  </si>
  <si>
    <t>Bjergfelt</t>
  </si>
  <si>
    <t>SportGrub KUOTA Cycling Team</t>
  </si>
  <si>
    <t>Dan</t>
  </si>
  <si>
    <t>Fleeman</t>
  </si>
  <si>
    <t>Oliver</t>
  </si>
  <si>
    <t>Maxwell</t>
  </si>
  <si>
    <t>Stockdale</t>
  </si>
  <si>
    <t>Graham</t>
  </si>
  <si>
    <t>Collins</t>
  </si>
  <si>
    <t>Tanks Direct Cycling</t>
  </si>
  <si>
    <t>Lees</t>
  </si>
  <si>
    <t>Clark</t>
  </si>
  <si>
    <t>Team Envelopemaster/Bikeboxalan</t>
  </si>
  <si>
    <t>Russell</t>
  </si>
  <si>
    <t>Falder</t>
  </si>
  <si>
    <t>Alastair</t>
  </si>
  <si>
    <t>Ashley</t>
  </si>
  <si>
    <t>Proctor</t>
  </si>
  <si>
    <t>Henry</t>
  </si>
  <si>
    <t>Hunter</t>
  </si>
  <si>
    <t>Team Moda-Anon</t>
  </si>
  <si>
    <t>Lawless</t>
  </si>
  <si>
    <t>Turner</t>
  </si>
  <si>
    <t>Zack</t>
  </si>
  <si>
    <t>Williamson</t>
  </si>
  <si>
    <t>Burns</t>
  </si>
  <si>
    <t>Velosure Starley Primal</t>
  </si>
  <si>
    <t>Cordier</t>
  </si>
  <si>
    <t>Marius</t>
  </si>
  <si>
    <t>Davey</t>
  </si>
  <si>
    <t>AdriÃ </t>
  </si>
  <si>
    <t>Moreno Sala</t>
  </si>
  <si>
    <t>Petrowski</t>
  </si>
  <si>
    <t>Boast</t>
  </si>
  <si>
    <t>Wheelbase Altura MGD</t>
  </si>
  <si>
    <t>Callum</t>
  </si>
  <si>
    <t>Grieve</t>
  </si>
  <si>
    <t>Kris</t>
  </si>
  <si>
    <t>Jasper</t>
  </si>
  <si>
    <t>Private member</t>
  </si>
  <si>
    <t>Jones</t>
  </si>
  <si>
    <t>Bowering</t>
  </si>
  <si>
    <t>Shakya</t>
  </si>
  <si>
    <t>Stage 1 Time</t>
  </si>
  <si>
    <t>Stage 1 Time Bonus</t>
  </si>
  <si>
    <t>GC</t>
  </si>
  <si>
    <t>CLUB/TEAM &amp; SPONSORS</t>
  </si>
  <si>
    <t>SURNAME</t>
  </si>
  <si>
    <t>FORENAME</t>
  </si>
  <si>
    <t>Pym</t>
  </si>
  <si>
    <t>Morgan</t>
  </si>
  <si>
    <t>Kneisky</t>
  </si>
  <si>
    <t>Stage 1 Position</t>
  </si>
  <si>
    <t>Effective Stage 1 Time</t>
  </si>
  <si>
    <t>Stage 2 Position</t>
  </si>
  <si>
    <t>Stage 3 Position</t>
  </si>
  <si>
    <t>Effective Stage 2 Time</t>
  </si>
  <si>
    <t>Effective Stage 3 Time</t>
  </si>
  <si>
    <t>GC pos. after Stage 2</t>
  </si>
  <si>
    <t>GC pos. after Stage 1</t>
  </si>
  <si>
    <t>Final GC</t>
  </si>
  <si>
    <t>REMEMBER TO SORT BY GC AT THE END OF EACH STAGE</t>
  </si>
  <si>
    <t>DNS</t>
  </si>
  <si>
    <t>DNF</t>
  </si>
  <si>
    <t xml:space="preserve">Rhys </t>
  </si>
  <si>
    <t>Lloyd</t>
  </si>
  <si>
    <t>Gary</t>
  </si>
  <si>
    <t>Hand</t>
  </si>
  <si>
    <t>Joe</t>
  </si>
  <si>
    <t>Wiltshire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</si>
</sst>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10">
    <font>
      <sz val="1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8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4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1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66">
    <xf numFmtId="0" fontId="0" fillId="0" borderId="0" xfId="0"/>
    <xf numFmtId="21" fontId="0" fillId="0" borderId="0" xfId="0" applyNumberFormat="1"/>
    <xf numFmtId="1" fontId="0" fillId="0" borderId="0" xfId="0" applyNumberFormat="1" applyFill="1" applyBorder="1"/>
    <xf numFmtId="0" fontId="1" fillId="0" borderId="0" xfId="0" applyFont="1" applyFill="1" applyAlignment="1">
      <alignment textRotation="90" wrapText="1"/>
    </xf>
    <xf numFmtId="164" fontId="1" fillId="0" borderId="0" xfId="0" applyNumberFormat="1" applyFont="1" applyFill="1" applyAlignment="1">
      <alignment textRotation="90" wrapText="1"/>
    </xf>
    <xf numFmtId="0" fontId="1" fillId="0" borderId="0" xfId="0" applyNumberFormat="1" applyFont="1" applyFill="1" applyAlignment="1">
      <alignment textRotation="90" wrapText="1"/>
    </xf>
    <xf numFmtId="0" fontId="1" fillId="0" borderId="1" xfId="0" applyFont="1" applyFill="1" applyBorder="1" applyAlignment="1">
      <alignment textRotation="90" wrapText="1"/>
    </xf>
    <xf numFmtId="1" fontId="1" fillId="0" borderId="0" xfId="0" applyNumberFormat="1" applyFont="1" applyFill="1" applyAlignment="1">
      <alignment textRotation="90" wrapText="1"/>
    </xf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21" fontId="0" fillId="0" borderId="0" xfId="0" applyNumberFormat="1" applyFill="1"/>
    <xf numFmtId="164" fontId="0" fillId="0" borderId="0" xfId="0" applyNumberFormat="1" applyFill="1"/>
    <xf numFmtId="0" fontId="0" fillId="0" borderId="0" xfId="0" applyNumberFormat="1" applyFill="1"/>
    <xf numFmtId="21" fontId="0" fillId="0" borderId="1" xfId="0" applyNumberFormat="1" applyFill="1" applyBorder="1"/>
    <xf numFmtId="1" fontId="0" fillId="0" borderId="0" xfId="0" applyNumberFormat="1" applyFill="1"/>
    <xf numFmtId="0" fontId="0" fillId="0" borderId="0" xfId="0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0" fillId="0" borderId="1" xfId="0" applyFill="1" applyBorder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0" fontId="1" fillId="0" borderId="0" xfId="0" applyFont="1" applyFill="1" applyBorder="1" applyAlignment="1">
      <alignment textRotation="90" wrapText="1"/>
    </xf>
    <xf numFmtId="0" fontId="0" fillId="0" borderId="0" xfId="0" applyFill="1" applyBorder="1"/>
    <xf numFmtId="21" fontId="0" fillId="0" borderId="0" xfId="0" applyNumberFormat="1" applyFill="1" applyBorder="1"/>
    <xf numFmtId="0" fontId="1" fillId="0" borderId="2" xfId="0" applyNumberFormat="1" applyFont="1" applyFill="1" applyBorder="1" applyAlignment="1">
      <alignment textRotation="90" wrapText="1"/>
    </xf>
    <xf numFmtId="0" fontId="0" fillId="0" borderId="2" xfId="0" applyNumberFormat="1" applyFill="1" applyBorder="1"/>
    <xf numFmtId="0" fontId="1" fillId="0" borderId="2" xfId="0" applyFont="1" applyFill="1" applyBorder="1" applyAlignment="1">
      <alignment textRotation="90" wrapText="1"/>
    </xf>
    <xf numFmtId="0" fontId="2" fillId="0" borderId="2" xfId="0" applyFont="1" applyFill="1" applyBorder="1"/>
    <xf numFmtId="0" fontId="3" fillId="0" borderId="2" xfId="0" applyFont="1" applyFill="1" applyBorder="1"/>
    <xf numFmtId="0" fontId="4" fillId="0" borderId="2" xfId="0" applyFont="1" applyFill="1" applyBorder="1"/>
    <xf numFmtId="0" fontId="0" fillId="0" borderId="2" xfId="0" applyFill="1" applyBorder="1"/>
    <xf numFmtId="0" fontId="1" fillId="0" borderId="3" xfId="0" applyFont="1" applyFill="1" applyBorder="1" applyAlignment="1">
      <alignment textRotation="90" wrapText="1"/>
    </xf>
    <xf numFmtId="21" fontId="5" fillId="0" borderId="3" xfId="0" applyNumberFormat="1" applyFont="1" applyFill="1" applyBorder="1"/>
    <xf numFmtId="21" fontId="2" fillId="0" borderId="3" xfId="0" applyNumberFormat="1" applyFont="1" applyFill="1" applyBorder="1"/>
    <xf numFmtId="0" fontId="2" fillId="0" borderId="3" xfId="0" applyFont="1" applyFill="1" applyBorder="1"/>
    <xf numFmtId="0" fontId="4" fillId="0" borderId="3" xfId="0" applyFont="1" applyFill="1" applyBorder="1"/>
    <xf numFmtId="0" fontId="0" fillId="0" borderId="3" xfId="0" applyFill="1" applyBorder="1"/>
    <xf numFmtId="0" fontId="0" fillId="0" borderId="0" xfId="0" applyNumberFormat="1" applyFill="1" quotePrefix="1"/>
    <xf numFmtId="164" fontId="1" fillId="0" borderId="0" xfId="0" applyNumberFormat="1" applyFont="1" applyFill="1"/>
    <xf numFmtId="164" fontId="0" fillId="0" borderId="0" xfId="0" applyNumberFormat="1" applyFill="1"/>
    <xf numFmtId="0" fontId="0" fillId="0" borderId="0" xfId="0" applyNumberFormat="1" applyFill="1" applyBorder="1"/>
    <xf numFmtId="21" fontId="0" fillId="0" borderId="1" xfId="0" applyNumberFormat="1" applyBorder="1"/>
    <xf numFmtId="1" fontId="1" fillId="0" borderId="0" xfId="0" applyNumberFormat="1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2" fillId="2" borderId="2" xfId="0" applyFont="1" applyFill="1" applyBorder="1"/>
    <xf numFmtId="21" fontId="5" fillId="2" borderId="3" xfId="0" applyNumberFormat="1" applyFont="1" applyFill="1" applyBorder="1"/>
    <xf numFmtId="21" fontId="0" fillId="2" borderId="0" xfId="0" applyNumberFormat="1" applyFill="1"/>
    <xf numFmtId="0" fontId="0" fillId="2" borderId="0" xfId="0" applyNumberFormat="1" applyFill="1"/>
    <xf numFmtId="164" fontId="0" fillId="2" borderId="0" xfId="0" applyNumberFormat="1" applyFill="1"/>
    <xf numFmtId="0" fontId="0" fillId="2" borderId="2" xfId="0" applyNumberFormat="1" applyFill="1" applyBorder="1"/>
    <xf numFmtId="21" fontId="0" fillId="2" borderId="1" xfId="0" applyNumberFormat="1" applyFill="1" applyBorder="1"/>
    <xf numFmtId="1" fontId="0" fillId="2" borderId="0" xfId="0" applyNumberFormat="1" applyFill="1" applyBorder="1"/>
    <xf numFmtId="1" fontId="1" fillId="2" borderId="0" xfId="0" applyNumberFormat="1" applyFont="1" applyFill="1"/>
    <xf numFmtId="0" fontId="0" fillId="2" borderId="0" xfId="0" applyFill="1"/>
    <xf numFmtId="0" fontId="0" fillId="2" borderId="0" xfId="0" applyNumberFormat="1" applyFill="1" applyBorder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2" xfId="0" applyFont="1" applyFill="1" applyBorder="1"/>
    <xf numFmtId="0" fontId="0" fillId="2" borderId="0" xfId="0" applyNumberFormat="1" applyFill="1" quotePrefix="1"/>
    <xf numFmtId="21" fontId="0" fillId="2" borderId="0" xfId="0" applyNumberFormat="1" applyFill="1" applyBorder="1"/>
    <xf numFmtId="0" fontId="0" fillId="2" borderId="0" xfId="0" applyFill="1" applyBorder="1"/>
    <xf numFmtId="0" fontId="9" fillId="0" borderId="2" xfId="0" applyFont="1" applyFill="1" applyBorder="1" applyAlignment="1">
      <alignment horizontal="center"/>
    </xf>
  </cellXfs>
  <cellStyles count="14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  <cellStyle name="Followed Hyperlink" xfId="23"/>
    <cellStyle name="Hyperlink" xfId="24"/>
    <cellStyle name="Followed Hyperlink" xfId="25"/>
    <cellStyle name="Hyperlink" xfId="26"/>
    <cellStyle name="Followed Hyperlink" xfId="27"/>
    <cellStyle name="Hyperlink" xfId="28"/>
    <cellStyle name="Followed Hyperlink" xfId="29"/>
    <cellStyle name="Hyperlink" xfId="30"/>
    <cellStyle name="Followed Hyperlink" xfId="31"/>
    <cellStyle name="Hyperlink" xfId="32"/>
    <cellStyle name="Followed Hyperlink" xfId="33"/>
    <cellStyle name="Hyperlink" xfId="34"/>
    <cellStyle name="Followed Hyperlink" xfId="35"/>
    <cellStyle name="Hyperlink" xfId="36"/>
    <cellStyle name="Followed Hyperlink" xfId="37"/>
    <cellStyle name="Hyperlink" xfId="38"/>
    <cellStyle name="Followed Hyperlink" xfId="39"/>
    <cellStyle name="Hyperlink" xfId="40"/>
    <cellStyle name="Followed Hyperlink" xfId="41"/>
    <cellStyle name="Hyperlink" xfId="42"/>
    <cellStyle name="Followed Hyperlink" xfId="43"/>
    <cellStyle name="Hyperlink" xfId="44"/>
    <cellStyle name="Followed Hyperlink" xfId="45"/>
    <cellStyle name="Hyperlink" xfId="46"/>
    <cellStyle name="Followed Hyperlink" xfId="47"/>
    <cellStyle name="Hyperlink" xfId="48"/>
    <cellStyle name="Followed Hyperlink" xfId="49"/>
    <cellStyle name="Hyperlink" xfId="50"/>
    <cellStyle name="Followed Hyperlink" xfId="51"/>
    <cellStyle name="Hyperlink" xfId="52"/>
    <cellStyle name="Followed Hyperlink" xfId="53"/>
    <cellStyle name="Hyperlink" xfId="54"/>
    <cellStyle name="Followed Hyperlink" xfId="55"/>
    <cellStyle name="Hyperlink" xfId="56"/>
    <cellStyle name="Followed Hyperlink" xfId="57"/>
    <cellStyle name="Hyperlink" xfId="58"/>
    <cellStyle name="Followed Hyperlink" xfId="59"/>
    <cellStyle name="Hyperlink" xfId="60"/>
    <cellStyle name="Followed Hyperlink" xfId="61"/>
    <cellStyle name="Hyperlink" xfId="62"/>
    <cellStyle name="Followed Hyperlink" xfId="63"/>
    <cellStyle name="Hyperlink" xfId="64"/>
    <cellStyle name="Followed Hyperlink" xfId="65"/>
    <cellStyle name="Hyperlink" xfId="66"/>
    <cellStyle name="Followed Hyperlink" xfId="67"/>
    <cellStyle name="Hyperlink" xfId="68"/>
    <cellStyle name="Followed Hyperlink" xfId="69"/>
    <cellStyle name="Hyperlink" xfId="70"/>
    <cellStyle name="Followed Hyperlink" xfId="71"/>
    <cellStyle name="Hyperlink" xfId="72"/>
    <cellStyle name="Followed Hyperlink" xfId="73"/>
    <cellStyle name="Hyperlink" xfId="74"/>
    <cellStyle name="Followed Hyperlink" xfId="75"/>
    <cellStyle name="Hyperlink" xfId="76"/>
    <cellStyle name="Followed Hyperlink" xfId="77"/>
    <cellStyle name="Hyperlink" xfId="78"/>
    <cellStyle name="Followed Hyperlink" xfId="79"/>
    <cellStyle name="Hyperlink" xfId="80"/>
    <cellStyle name="Followed Hyperlink" xfId="81"/>
    <cellStyle name="Hyperlink" xfId="82"/>
    <cellStyle name="Followed Hyperlink" xfId="83"/>
    <cellStyle name="Hyperlink" xfId="84"/>
    <cellStyle name="Followed Hyperlink" xfId="85"/>
    <cellStyle name="Hyperlink" xfId="86"/>
    <cellStyle name="Followed Hyperlink" xfId="87"/>
    <cellStyle name="Hyperlink" xfId="88"/>
    <cellStyle name="Followed Hyperlink" xfId="89"/>
    <cellStyle name="Hyperlink" xfId="90"/>
    <cellStyle name="Followed Hyperlink" xfId="91"/>
    <cellStyle name="Hyperlink" xfId="92"/>
    <cellStyle name="Followed Hyperlink" xfId="93"/>
    <cellStyle name="Hyperlink" xfId="94"/>
    <cellStyle name="Followed Hyperlink" xfId="95"/>
    <cellStyle name="Hyperlink" xfId="96"/>
    <cellStyle name="Followed Hyperlink" xfId="97"/>
    <cellStyle name="Hyperlink" xfId="98"/>
    <cellStyle name="Followed Hyperlink" xfId="99"/>
    <cellStyle name="Hyperlink" xfId="100"/>
    <cellStyle name="Followed Hyperlink" xfId="101"/>
    <cellStyle name="Hyperlink" xfId="102"/>
    <cellStyle name="Followed Hyperlink" xfId="103"/>
    <cellStyle name="Hyperlink" xfId="104"/>
    <cellStyle name="Followed Hyperlink" xfId="105"/>
    <cellStyle name="Hyperlink" xfId="106"/>
    <cellStyle name="Followed Hyperlink" xfId="107"/>
    <cellStyle name="Hyperlink" xfId="108"/>
    <cellStyle name="Followed Hyperlink" xfId="109"/>
    <cellStyle name="Hyperlink" xfId="110"/>
    <cellStyle name="Followed Hyperlink" xfId="111"/>
    <cellStyle name="Hyperlink" xfId="112"/>
    <cellStyle name="Followed Hyperlink" xfId="113"/>
    <cellStyle name="Hyperlink" xfId="114"/>
    <cellStyle name="Followed Hyperlink" xfId="115"/>
    <cellStyle name="Hyperlink" xfId="116"/>
    <cellStyle name="Followed Hyperlink" xfId="117"/>
    <cellStyle name="Hyperlink" xfId="118"/>
    <cellStyle name="Followed Hyperlink" xfId="119"/>
    <cellStyle name="Hyperlink" xfId="120"/>
    <cellStyle name="Followed Hyperlink" xfId="121"/>
    <cellStyle name="Hyperlink" xfId="122"/>
    <cellStyle name="Followed Hyperlink" xfId="123"/>
    <cellStyle name="Hyperlink" xfId="124"/>
    <cellStyle name="Followed Hyperlink" xfId="125"/>
    <cellStyle name="Hyperlink" xfId="126"/>
    <cellStyle name="Followed Hyperlink" xfId="127"/>
    <cellStyle name="Hyperlink" xfId="128"/>
    <cellStyle name="Followed Hyperlink" xfId="129"/>
    <cellStyle name="Hyperlink" xfId="130"/>
    <cellStyle name="Followed Hyperlink" xfId="131"/>
    <cellStyle name="Hyperlink" xfId="132"/>
    <cellStyle name="Followed Hyperlink" xfId="133"/>
    <cellStyle name="Hyperlink" xfId="134"/>
    <cellStyle name="Followed Hyperlink" xfId="135"/>
    <cellStyle name="Hyperlink" xfId="136"/>
    <cellStyle name="Followed Hyperlink" xfId="137"/>
    <cellStyle name="Hyperlink" xfId="138"/>
    <cellStyle name="Followed Hyperlink" xfId="139"/>
    <cellStyle name="Hyperlink" xfId="140"/>
    <cellStyle name="Followed Hyperlink" xfId="141"/>
    <cellStyle name="Hyperlink" xfId="142"/>
    <cellStyle name="Followed Hyperlink" xfId="143"/>
    <cellStyle name="Hyperlink" xfId="144"/>
    <cellStyle name="Followed Hyperlink" xfId="145"/>
    <cellStyle name="Hyperlink" xfId="146"/>
    <cellStyle name="Followed Hyperlink" xfId="147"/>
    <cellStyle name="Hyperlink" xfId="148"/>
    <cellStyle name="Followed Hyperlink" xfId="149"/>
    <cellStyle name="Hyperlink" xfId="150"/>
    <cellStyle name="Followed Hyperlink" xfId="151"/>
    <cellStyle name="Hyperlink" xfId="152"/>
    <cellStyle name="Followed Hyperlink" xfId="15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13"/>
  <sheetViews>
    <sheetView tabSelected="1" zoomScale="125" zoomScaleNormal="125" zoomScalePageLayoutView="125" workbookViewId="0" topLeftCell="A1">
      <pane xSplit="6" ySplit="4" topLeftCell="G5" activePane="bottomRight" state="frozen"/>
      <selection pane="topRight" activeCell="F1" sqref="F1"/>
      <selection pane="bottomLeft" activeCell="A5" sqref="A5"/>
      <selection pane="bottomRight" activeCell="M5" sqref="M5"/>
    </sheetView>
  </sheetViews>
  <sheetFormatPr defaultColWidth="8.8515625" defaultRowHeight="12.75"/>
  <cols>
    <col min="1" max="1" width="3.140625" style="8" bestFit="1" customWidth="1"/>
    <col min="2" max="2" width="3.28125" style="16" bestFit="1" customWidth="1"/>
    <col min="3" max="3" width="11.421875" style="16" bestFit="1" customWidth="1"/>
    <col min="4" max="4" width="13.57421875" style="16" bestFit="1" customWidth="1"/>
    <col min="5" max="5" width="34.421875" style="32" bestFit="1" customWidth="1"/>
    <col min="6" max="6" width="8.57421875" style="38" bestFit="1" customWidth="1"/>
    <col min="7" max="7" width="8.421875" style="16" bestFit="1" customWidth="1"/>
    <col min="8" max="8" width="5.7109375" style="16" bestFit="1" customWidth="1"/>
    <col min="9" max="9" width="8.57421875" style="12" bestFit="1" customWidth="1"/>
    <col min="10" max="10" width="8.7109375" style="16" bestFit="1" customWidth="1"/>
    <col min="11" max="11" width="5.7109375" style="27" bestFit="1" customWidth="1"/>
    <col min="12" max="12" width="8.421875" style="24" bestFit="1" customWidth="1"/>
    <col min="13" max="13" width="5.7109375" style="24" bestFit="1" customWidth="1"/>
    <col min="14" max="14" width="8.421875" style="16" bestFit="1" customWidth="1"/>
    <col min="15" max="15" width="8.7109375" style="16" bestFit="1" customWidth="1"/>
    <col min="16" max="16" width="5.7109375" style="15" bestFit="1" customWidth="1"/>
    <col min="17" max="17" width="8.421875" style="19" bestFit="1" customWidth="1"/>
    <col min="18" max="18" width="5.7109375" style="24" bestFit="1" customWidth="1"/>
    <col min="19" max="19" width="8.421875" style="16" bestFit="1" customWidth="1"/>
    <col min="20" max="20" width="8.7109375" style="16" bestFit="1" customWidth="1"/>
    <col min="21" max="21" width="3.28125" style="15" bestFit="1" customWidth="1"/>
    <col min="22" max="16384" width="8.8515625" style="16" customWidth="1"/>
  </cols>
  <sheetData>
    <row r="2" spans="1:7" ht="18">
      <c r="A2" s="65" t="s">
        <v>184</v>
      </c>
      <c r="B2" s="65"/>
      <c r="C2" s="65"/>
      <c r="D2" s="65"/>
      <c r="E2" s="65"/>
      <c r="F2" s="65"/>
      <c r="G2" s="65"/>
    </row>
    <row r="4" spans="2:21" s="3" customFormat="1" ht="72" customHeight="1">
      <c r="B4" s="3" t="s">
        <v>0</v>
      </c>
      <c r="C4" s="3" t="s">
        <v>171</v>
      </c>
      <c r="D4" s="3" t="s">
        <v>170</v>
      </c>
      <c r="E4" s="28" t="s">
        <v>169</v>
      </c>
      <c r="F4" s="33" t="s">
        <v>168</v>
      </c>
      <c r="G4" s="3" t="s">
        <v>166</v>
      </c>
      <c r="H4" s="3" t="s">
        <v>175</v>
      </c>
      <c r="I4" s="4" t="s">
        <v>167</v>
      </c>
      <c r="J4" s="3" t="s">
        <v>176</v>
      </c>
      <c r="K4" s="26" t="s">
        <v>182</v>
      </c>
      <c r="L4" s="23" t="s">
        <v>27</v>
      </c>
      <c r="M4" s="5" t="s">
        <v>177</v>
      </c>
      <c r="N4" s="3" t="s">
        <v>28</v>
      </c>
      <c r="O4" s="3" t="s">
        <v>179</v>
      </c>
      <c r="P4" s="7" t="s">
        <v>181</v>
      </c>
      <c r="Q4" s="6" t="s">
        <v>29</v>
      </c>
      <c r="R4" s="7" t="s">
        <v>178</v>
      </c>
      <c r="S4" s="3" t="s">
        <v>30</v>
      </c>
      <c r="T4" s="3" t="s">
        <v>180</v>
      </c>
      <c r="U4" s="7" t="s">
        <v>183</v>
      </c>
    </row>
    <row r="5" spans="1:21" s="57" customFormat="1" ht="15">
      <c r="A5" s="45">
        <v>1</v>
      </c>
      <c r="B5" s="46">
        <v>51</v>
      </c>
      <c r="C5" s="47" t="s">
        <v>116</v>
      </c>
      <c r="D5" s="47" t="s">
        <v>117</v>
      </c>
      <c r="E5" s="48" t="s">
        <v>113</v>
      </c>
      <c r="F5" s="49">
        <f aca="true" t="shared" si="0" ref="F5:F36">J5+O5+T5</f>
        <v>0.2733217592592593</v>
      </c>
      <c r="G5" s="50">
        <v>0.08054398148148148</v>
      </c>
      <c r="H5" s="51">
        <v>5</v>
      </c>
      <c r="I5" s="52">
        <v>0</v>
      </c>
      <c r="J5" s="52">
        <f aca="true" t="shared" si="1" ref="J5:J36">G5-I5</f>
        <v>0.08054398148148148</v>
      </c>
      <c r="K5" s="53">
        <v>7</v>
      </c>
      <c r="L5" s="50">
        <v>0.05969907407407407</v>
      </c>
      <c r="M5" s="51">
        <v>5</v>
      </c>
      <c r="N5" s="50">
        <v>0</v>
      </c>
      <c r="O5" s="50">
        <f aca="true" t="shared" si="2" ref="O5:O36">L5-N5</f>
        <v>0.05969907407407407</v>
      </c>
      <c r="P5" s="51">
        <v>6</v>
      </c>
      <c r="Q5" s="54">
        <v>0.13311342592592593</v>
      </c>
      <c r="R5" s="55">
        <v>1</v>
      </c>
      <c r="S5" s="50">
        <v>3.472222222222222E-05</v>
      </c>
      <c r="T5" s="50">
        <f aca="true" t="shared" si="3" ref="T5:T36">Q5-S5</f>
        <v>0.1330787037037037</v>
      </c>
      <c r="U5" s="56">
        <v>1</v>
      </c>
    </row>
    <row r="6" spans="1:21" ht="15">
      <c r="A6" s="8">
        <v>2</v>
      </c>
      <c r="B6" s="9">
        <v>40</v>
      </c>
      <c r="C6" s="10" t="s">
        <v>3</v>
      </c>
      <c r="D6" s="10" t="s">
        <v>98</v>
      </c>
      <c r="E6" s="29" t="s">
        <v>96</v>
      </c>
      <c r="F6" s="34">
        <f t="shared" si="0"/>
        <v>0.27349537037037036</v>
      </c>
      <c r="G6" s="11">
        <v>0.08034722222222222</v>
      </c>
      <c r="H6" s="13">
        <v>1</v>
      </c>
      <c r="I6" s="22">
        <v>2.3148148148148147E-05</v>
      </c>
      <c r="J6" s="22">
        <f t="shared" si="1"/>
        <v>0.08032407407407408</v>
      </c>
      <c r="K6" s="27">
        <v>3</v>
      </c>
      <c r="L6" s="41">
        <v>0.05967592592592593</v>
      </c>
      <c r="M6" s="13">
        <v>2</v>
      </c>
      <c r="N6" s="11">
        <v>0.00023148148148148146</v>
      </c>
      <c r="O6" s="11">
        <f t="shared" si="2"/>
        <v>0.05944444444444445</v>
      </c>
      <c r="P6" s="42">
        <v>1</v>
      </c>
      <c r="Q6" s="14">
        <v>0.13386574074074073</v>
      </c>
      <c r="R6" s="2">
        <v>2</v>
      </c>
      <c r="S6" s="11">
        <v>0.0001388888888888889</v>
      </c>
      <c r="T6" s="11">
        <f t="shared" si="3"/>
        <v>0.13372685185185185</v>
      </c>
      <c r="U6" s="44">
        <v>2</v>
      </c>
    </row>
    <row r="7" spans="1:21" s="57" customFormat="1" ht="15">
      <c r="A7" s="45">
        <v>3</v>
      </c>
      <c r="B7" s="46">
        <v>41</v>
      </c>
      <c r="C7" s="47" t="s">
        <v>99</v>
      </c>
      <c r="D7" s="47" t="s">
        <v>100</v>
      </c>
      <c r="E7" s="48" t="s">
        <v>96</v>
      </c>
      <c r="F7" s="49">
        <f t="shared" si="0"/>
        <v>0.2755092592592593</v>
      </c>
      <c r="G7" s="50">
        <v>0.08054398148148148</v>
      </c>
      <c r="H7" s="51">
        <v>4</v>
      </c>
      <c r="I7" s="52">
        <v>0</v>
      </c>
      <c r="J7" s="52">
        <f t="shared" si="1"/>
        <v>0.08054398148148148</v>
      </c>
      <c r="K7" s="53">
        <v>7</v>
      </c>
      <c r="L7" s="50">
        <v>0.05967592592592593</v>
      </c>
      <c r="M7" s="51">
        <v>1</v>
      </c>
      <c r="N7" s="52">
        <v>0.00034722222222222224</v>
      </c>
      <c r="O7" s="52">
        <f t="shared" si="2"/>
        <v>0.05932870370370371</v>
      </c>
      <c r="P7" s="58">
        <v>2</v>
      </c>
      <c r="Q7" s="54">
        <v>0.13569444444444445</v>
      </c>
      <c r="R7" s="55">
        <v>4</v>
      </c>
      <c r="S7" s="50">
        <v>5.7870370370370366E-05</v>
      </c>
      <c r="T7" s="50">
        <f t="shared" si="3"/>
        <v>0.1356365740740741</v>
      </c>
      <c r="U7" s="56">
        <v>3</v>
      </c>
    </row>
    <row r="8" spans="1:21" ht="15">
      <c r="A8" s="8">
        <v>4</v>
      </c>
      <c r="B8" s="9">
        <v>36</v>
      </c>
      <c r="C8" s="10" t="s">
        <v>94</v>
      </c>
      <c r="D8" s="10" t="s">
        <v>95</v>
      </c>
      <c r="E8" s="29" t="s">
        <v>96</v>
      </c>
      <c r="F8" s="34">
        <f t="shared" si="0"/>
        <v>0.27555555555555555</v>
      </c>
      <c r="G8" s="11">
        <v>0.08069444444444444</v>
      </c>
      <c r="H8" s="13">
        <v>15</v>
      </c>
      <c r="I8" s="22">
        <v>0</v>
      </c>
      <c r="J8" s="22">
        <f t="shared" si="1"/>
        <v>0.08069444444444444</v>
      </c>
      <c r="K8" s="27">
        <v>15</v>
      </c>
      <c r="L8" s="1">
        <v>0.05969907407407407</v>
      </c>
      <c r="M8" s="13">
        <v>8</v>
      </c>
      <c r="N8" s="11">
        <v>0</v>
      </c>
      <c r="O8" s="11">
        <f t="shared" si="2"/>
        <v>0.05969907407407407</v>
      </c>
      <c r="P8" s="42">
        <v>9</v>
      </c>
      <c r="Q8" s="14">
        <v>0.13527777777777777</v>
      </c>
      <c r="R8" s="2">
        <v>3</v>
      </c>
      <c r="S8" s="11">
        <v>0.00011574074074074073</v>
      </c>
      <c r="T8" s="11">
        <f t="shared" si="3"/>
        <v>0.13516203703703702</v>
      </c>
      <c r="U8" s="44">
        <v>4</v>
      </c>
    </row>
    <row r="9" spans="1:21" s="57" customFormat="1" ht="15">
      <c r="A9" s="45">
        <v>5</v>
      </c>
      <c r="B9" s="46">
        <v>32</v>
      </c>
      <c r="C9" s="47" t="s">
        <v>89</v>
      </c>
      <c r="D9" s="47" t="s">
        <v>90</v>
      </c>
      <c r="E9" s="48" t="s">
        <v>88</v>
      </c>
      <c r="F9" s="49">
        <f t="shared" si="0"/>
        <v>0.27716435185185184</v>
      </c>
      <c r="G9" s="50">
        <v>0.08035879629629629</v>
      </c>
      <c r="H9" s="51">
        <v>3</v>
      </c>
      <c r="I9" s="52">
        <v>0.00010416666666666667</v>
      </c>
      <c r="J9" s="52">
        <f t="shared" si="1"/>
        <v>0.08025462962962962</v>
      </c>
      <c r="K9" s="53">
        <v>2</v>
      </c>
      <c r="L9" s="50">
        <v>0.05969907407407407</v>
      </c>
      <c r="M9" s="51">
        <v>13</v>
      </c>
      <c r="N9" s="50">
        <v>0</v>
      </c>
      <c r="O9" s="50">
        <f t="shared" si="2"/>
        <v>0.05969907407407407</v>
      </c>
      <c r="P9" s="58">
        <v>4</v>
      </c>
      <c r="Q9" s="54">
        <v>0.13721064814814815</v>
      </c>
      <c r="R9" s="55">
        <v>5</v>
      </c>
      <c r="S9" s="50">
        <v>0</v>
      </c>
      <c r="T9" s="50">
        <f t="shared" si="3"/>
        <v>0.13721064814814815</v>
      </c>
      <c r="U9" s="56">
        <v>5</v>
      </c>
    </row>
    <row r="10" spans="1:21" ht="15">
      <c r="A10" s="8">
        <v>6</v>
      </c>
      <c r="B10" s="18">
        <v>50</v>
      </c>
      <c r="C10" s="10" t="s">
        <v>114</v>
      </c>
      <c r="D10" s="10" t="s">
        <v>115</v>
      </c>
      <c r="E10" s="29" t="s">
        <v>113</v>
      </c>
      <c r="F10" s="34">
        <f t="shared" si="0"/>
        <v>0.27880787037037036</v>
      </c>
      <c r="G10" s="11">
        <v>0.08035879629629629</v>
      </c>
      <c r="H10" s="13">
        <v>2</v>
      </c>
      <c r="I10" s="22">
        <v>0.00017361111111111112</v>
      </c>
      <c r="J10" s="22">
        <f t="shared" si="1"/>
        <v>0.08018518518518518</v>
      </c>
      <c r="K10" s="27">
        <v>1</v>
      </c>
      <c r="L10" s="1">
        <v>0.05969907407407407</v>
      </c>
      <c r="M10" s="13">
        <v>7</v>
      </c>
      <c r="N10" s="11">
        <v>0</v>
      </c>
      <c r="O10" s="11">
        <f t="shared" si="2"/>
        <v>0.05969907407407407</v>
      </c>
      <c r="P10" s="42">
        <v>3</v>
      </c>
      <c r="Q10" s="14">
        <v>0.1389236111111111</v>
      </c>
      <c r="R10" s="2">
        <v>7</v>
      </c>
      <c r="S10" s="11">
        <v>0</v>
      </c>
      <c r="T10" s="11">
        <f t="shared" si="3"/>
        <v>0.1389236111111111</v>
      </c>
      <c r="U10" s="44">
        <v>6</v>
      </c>
    </row>
    <row r="11" spans="1:21" s="57" customFormat="1" ht="15">
      <c r="A11" s="45">
        <v>7</v>
      </c>
      <c r="B11" s="46">
        <v>38</v>
      </c>
      <c r="C11" s="47" t="s">
        <v>21</v>
      </c>
      <c r="D11" s="47" t="s">
        <v>20</v>
      </c>
      <c r="E11" s="48" t="s">
        <v>96</v>
      </c>
      <c r="F11" s="49">
        <f t="shared" si="0"/>
        <v>0.27891203703703704</v>
      </c>
      <c r="G11" s="50">
        <v>0.08054398148148148</v>
      </c>
      <c r="H11" s="51">
        <v>8</v>
      </c>
      <c r="I11" s="52">
        <v>0</v>
      </c>
      <c r="J11" s="52">
        <f t="shared" si="1"/>
        <v>0.08054398148148148</v>
      </c>
      <c r="K11" s="53">
        <v>7</v>
      </c>
      <c r="L11" s="50">
        <v>0.05969907407407407</v>
      </c>
      <c r="M11" s="51">
        <v>6</v>
      </c>
      <c r="N11" s="50">
        <v>0</v>
      </c>
      <c r="O11" s="50">
        <f t="shared" si="2"/>
        <v>0.05969907407407407</v>
      </c>
      <c r="P11" s="58">
        <f>6</f>
        <v>6</v>
      </c>
      <c r="Q11" s="54">
        <v>0.13866898148148146</v>
      </c>
      <c r="R11" s="55">
        <v>6</v>
      </c>
      <c r="S11" s="50">
        <v>0</v>
      </c>
      <c r="T11" s="50">
        <f t="shared" si="3"/>
        <v>0.13866898148148146</v>
      </c>
      <c r="U11" s="56">
        <v>7</v>
      </c>
    </row>
    <row r="12" spans="1:21" ht="15">
      <c r="A12" s="8">
        <v>8</v>
      </c>
      <c r="B12" s="9">
        <v>31</v>
      </c>
      <c r="C12" s="10" t="s">
        <v>86</v>
      </c>
      <c r="D12" s="10" t="s">
        <v>87</v>
      </c>
      <c r="E12" s="29" t="s">
        <v>88</v>
      </c>
      <c r="F12" s="34">
        <f t="shared" si="0"/>
        <v>0.27935185185185185</v>
      </c>
      <c r="G12" s="11">
        <v>0.08054398148148148</v>
      </c>
      <c r="H12" s="13">
        <v>10</v>
      </c>
      <c r="I12" s="12">
        <v>0</v>
      </c>
      <c r="J12" s="22">
        <f t="shared" si="1"/>
        <v>0.08054398148148148</v>
      </c>
      <c r="K12" s="27">
        <v>7</v>
      </c>
      <c r="L12" s="1">
        <v>0.05969907407407407</v>
      </c>
      <c r="M12" s="13">
        <v>4</v>
      </c>
      <c r="N12" s="11">
        <v>0</v>
      </c>
      <c r="O12" s="11">
        <f t="shared" si="2"/>
        <v>0.05969907407407407</v>
      </c>
      <c r="P12" s="42">
        <f>6</f>
        <v>6</v>
      </c>
      <c r="Q12" s="14">
        <v>0.1391087962962963</v>
      </c>
      <c r="R12" s="2">
        <v>9</v>
      </c>
      <c r="S12" s="11">
        <v>0</v>
      </c>
      <c r="T12" s="11">
        <f t="shared" si="3"/>
        <v>0.1391087962962963</v>
      </c>
      <c r="U12" s="44">
        <v>8</v>
      </c>
    </row>
    <row r="13" spans="1:21" s="57" customFormat="1" ht="15">
      <c r="A13" s="45">
        <v>9</v>
      </c>
      <c r="B13" s="46">
        <v>53</v>
      </c>
      <c r="C13" s="47" t="s">
        <v>118</v>
      </c>
      <c r="D13" s="47" t="s">
        <v>119</v>
      </c>
      <c r="E13" s="48" t="s">
        <v>113</v>
      </c>
      <c r="F13" s="49">
        <f t="shared" si="0"/>
        <v>0.2803935185185185</v>
      </c>
      <c r="G13" s="50">
        <v>0.08130787037037036</v>
      </c>
      <c r="H13" s="51"/>
      <c r="I13" s="52">
        <v>0</v>
      </c>
      <c r="J13" s="52">
        <f t="shared" si="1"/>
        <v>0.08130787037037036</v>
      </c>
      <c r="K13" s="53">
        <v>19</v>
      </c>
      <c r="L13" s="50">
        <v>0.05997685185185186</v>
      </c>
      <c r="M13" s="51">
        <v>19</v>
      </c>
      <c r="N13" s="50">
        <v>0</v>
      </c>
      <c r="O13" s="50">
        <f t="shared" si="2"/>
        <v>0.05997685185185186</v>
      </c>
      <c r="P13" s="58">
        <v>14</v>
      </c>
      <c r="Q13" s="54">
        <v>0.1391087962962963</v>
      </c>
      <c r="R13" s="55">
        <v>10</v>
      </c>
      <c r="S13" s="50">
        <v>0</v>
      </c>
      <c r="T13" s="50">
        <f t="shared" si="3"/>
        <v>0.1391087962962963</v>
      </c>
      <c r="U13" s="56">
        <v>9</v>
      </c>
    </row>
    <row r="14" spans="1:21" ht="15">
      <c r="A14" s="8">
        <v>10</v>
      </c>
      <c r="B14" s="9">
        <v>76</v>
      </c>
      <c r="C14" s="10" t="s">
        <v>153</v>
      </c>
      <c r="D14" s="10" t="s">
        <v>154</v>
      </c>
      <c r="E14" s="29" t="s">
        <v>149</v>
      </c>
      <c r="F14" s="34">
        <f t="shared" si="0"/>
        <v>0.2810532407407408</v>
      </c>
      <c r="G14" s="11">
        <v>0.08130787037037036</v>
      </c>
      <c r="H14" s="13"/>
      <c r="I14" s="12">
        <v>0</v>
      </c>
      <c r="J14" s="22">
        <f t="shared" si="1"/>
        <v>0.08130787037037036</v>
      </c>
      <c r="K14" s="27">
        <v>19</v>
      </c>
      <c r="L14" s="1">
        <v>0.0605787037037037</v>
      </c>
      <c r="M14" s="13"/>
      <c r="N14" s="11">
        <v>0</v>
      </c>
      <c r="O14" s="11">
        <f t="shared" si="2"/>
        <v>0.0605787037037037</v>
      </c>
      <c r="P14" s="13">
        <v>20</v>
      </c>
      <c r="Q14" s="43">
        <v>0.13922453703703705</v>
      </c>
      <c r="R14" s="2">
        <v>14</v>
      </c>
      <c r="S14" s="11">
        <v>5.7870370370370366E-05</v>
      </c>
      <c r="T14" s="11">
        <f t="shared" si="3"/>
        <v>0.1391666666666667</v>
      </c>
      <c r="U14" s="44">
        <v>10</v>
      </c>
    </row>
    <row r="15" spans="1:21" s="57" customFormat="1" ht="15">
      <c r="A15" s="45">
        <v>11</v>
      </c>
      <c r="B15" s="46">
        <v>47</v>
      </c>
      <c r="C15" s="47" t="s">
        <v>109</v>
      </c>
      <c r="D15" s="47" t="s">
        <v>11</v>
      </c>
      <c r="E15" s="48" t="s">
        <v>102</v>
      </c>
      <c r="F15" s="49">
        <f t="shared" si="0"/>
        <v>0.2811574074074074</v>
      </c>
      <c r="G15" s="50">
        <v>0.08054398148148148</v>
      </c>
      <c r="H15" s="51">
        <v>9</v>
      </c>
      <c r="I15" s="52">
        <v>0</v>
      </c>
      <c r="J15" s="52">
        <f t="shared" si="1"/>
        <v>0.08054398148148148</v>
      </c>
      <c r="K15" s="53">
        <v>7</v>
      </c>
      <c r="L15" s="50">
        <v>0.061030092592592594</v>
      </c>
      <c r="M15" s="51"/>
      <c r="N15" s="50">
        <v>0</v>
      </c>
      <c r="O15" s="50">
        <f t="shared" si="2"/>
        <v>0.061030092592592594</v>
      </c>
      <c r="P15" s="51">
        <v>18</v>
      </c>
      <c r="Q15" s="54">
        <v>0.13958333333333334</v>
      </c>
      <c r="R15" s="55">
        <v>16</v>
      </c>
      <c r="S15" s="50">
        <v>0</v>
      </c>
      <c r="T15" s="50">
        <f t="shared" si="3"/>
        <v>0.13958333333333334</v>
      </c>
      <c r="U15" s="56">
        <v>11</v>
      </c>
    </row>
    <row r="16" spans="1:21" ht="15">
      <c r="A16" s="8">
        <v>12</v>
      </c>
      <c r="B16" s="9">
        <v>5</v>
      </c>
      <c r="C16" s="10" t="s">
        <v>37</v>
      </c>
      <c r="D16" s="10" t="s">
        <v>38</v>
      </c>
      <c r="E16" s="29" t="s">
        <v>39</v>
      </c>
      <c r="F16" s="34">
        <f t="shared" si="0"/>
        <v>0.28130787037037036</v>
      </c>
      <c r="G16" s="11">
        <v>0.08054398148148148</v>
      </c>
      <c r="H16" s="13">
        <v>13</v>
      </c>
      <c r="I16" s="12">
        <v>3.472222222222222E-05</v>
      </c>
      <c r="J16" s="22">
        <f t="shared" si="1"/>
        <v>0.08050925925925925</v>
      </c>
      <c r="K16" s="27">
        <v>5</v>
      </c>
      <c r="L16" s="1">
        <v>0.061030092592592594</v>
      </c>
      <c r="M16" s="13"/>
      <c r="N16" s="11">
        <v>0</v>
      </c>
      <c r="O16" s="11">
        <f t="shared" si="2"/>
        <v>0.061030092592592594</v>
      </c>
      <c r="P16" s="42">
        <v>15</v>
      </c>
      <c r="Q16" s="14">
        <v>0.13976851851851851</v>
      </c>
      <c r="R16" s="2">
        <v>19</v>
      </c>
      <c r="S16" s="11">
        <v>0</v>
      </c>
      <c r="T16" s="11">
        <f t="shared" si="3"/>
        <v>0.13976851851851851</v>
      </c>
      <c r="U16" s="44">
        <v>12</v>
      </c>
    </row>
    <row r="17" spans="1:21" s="57" customFormat="1" ht="15">
      <c r="A17" s="45">
        <v>13</v>
      </c>
      <c r="B17" s="46">
        <v>16</v>
      </c>
      <c r="C17" s="47" t="s">
        <v>60</v>
      </c>
      <c r="D17" s="47" t="s">
        <v>61</v>
      </c>
      <c r="E17" s="48" t="s">
        <v>55</v>
      </c>
      <c r="F17" s="49">
        <f t="shared" si="0"/>
        <v>0.28151620370370367</v>
      </c>
      <c r="G17" s="50">
        <v>0.08223379629629629</v>
      </c>
      <c r="H17" s="51"/>
      <c r="I17" s="52">
        <v>0</v>
      </c>
      <c r="J17" s="52">
        <f t="shared" si="1"/>
        <v>0.08223379629629629</v>
      </c>
      <c r="K17" s="53">
        <v>19</v>
      </c>
      <c r="L17" s="50">
        <v>0.05969907407407407</v>
      </c>
      <c r="M17" s="51">
        <v>9</v>
      </c>
      <c r="N17" s="50">
        <v>0</v>
      </c>
      <c r="O17" s="50">
        <f t="shared" si="2"/>
        <v>0.05969907407407407</v>
      </c>
      <c r="P17" s="58">
        <v>21</v>
      </c>
      <c r="Q17" s="54">
        <v>0.13958333333333334</v>
      </c>
      <c r="R17" s="55">
        <v>17</v>
      </c>
      <c r="S17" s="50">
        <v>0</v>
      </c>
      <c r="T17" s="50">
        <f t="shared" si="3"/>
        <v>0.13958333333333334</v>
      </c>
      <c r="U17" s="56">
        <v>13</v>
      </c>
    </row>
    <row r="18" spans="1:21" ht="15">
      <c r="A18" s="8">
        <v>14</v>
      </c>
      <c r="B18" s="9">
        <v>43</v>
      </c>
      <c r="C18" s="10" t="s">
        <v>103</v>
      </c>
      <c r="D18" s="10" t="s">
        <v>93</v>
      </c>
      <c r="E18" s="29" t="s">
        <v>102</v>
      </c>
      <c r="F18" s="34">
        <f t="shared" si="0"/>
        <v>0.2817708333333333</v>
      </c>
      <c r="G18" s="11">
        <v>0.08130787037037036</v>
      </c>
      <c r="H18" s="13">
        <v>20</v>
      </c>
      <c r="I18" s="12">
        <v>0</v>
      </c>
      <c r="J18" s="22">
        <f t="shared" si="1"/>
        <v>0.08130787037037036</v>
      </c>
      <c r="K18" s="27">
        <v>19</v>
      </c>
      <c r="L18" s="1">
        <v>0.061030092592592594</v>
      </c>
      <c r="M18" s="13"/>
      <c r="N18" s="11">
        <v>0</v>
      </c>
      <c r="O18" s="11">
        <f t="shared" si="2"/>
        <v>0.061030092592592594</v>
      </c>
      <c r="P18" s="42">
        <v>24</v>
      </c>
      <c r="Q18" s="14">
        <v>0.13943287037037036</v>
      </c>
      <c r="R18" s="2">
        <v>15</v>
      </c>
      <c r="S18" s="11">
        <v>0</v>
      </c>
      <c r="T18" s="11">
        <f t="shared" si="3"/>
        <v>0.13943287037037036</v>
      </c>
      <c r="U18" s="44">
        <v>14</v>
      </c>
    </row>
    <row r="19" spans="1:21" s="57" customFormat="1" ht="15">
      <c r="A19" s="45">
        <v>15</v>
      </c>
      <c r="B19" s="46">
        <v>37</v>
      </c>
      <c r="C19" s="47" t="s">
        <v>71</v>
      </c>
      <c r="D19" s="47" t="s">
        <v>46</v>
      </c>
      <c r="E19" s="48" t="s">
        <v>96</v>
      </c>
      <c r="F19" s="49">
        <f t="shared" si="0"/>
        <v>0.2817939814814815</v>
      </c>
      <c r="G19" s="50">
        <v>0.08079861111111111</v>
      </c>
      <c r="H19" s="51">
        <v>16</v>
      </c>
      <c r="I19" s="52">
        <v>0</v>
      </c>
      <c r="J19" s="52">
        <f t="shared" si="1"/>
        <v>0.08079861111111111</v>
      </c>
      <c r="K19" s="53">
        <v>16</v>
      </c>
      <c r="L19" s="50">
        <v>0.06177083333333333</v>
      </c>
      <c r="M19" s="51">
        <v>20</v>
      </c>
      <c r="N19" s="50">
        <v>0</v>
      </c>
      <c r="O19" s="50">
        <f t="shared" si="2"/>
        <v>0.06177083333333333</v>
      </c>
      <c r="P19" s="51">
        <v>27</v>
      </c>
      <c r="Q19" s="54">
        <v>0.13922453703703705</v>
      </c>
      <c r="R19" s="55">
        <v>11</v>
      </c>
      <c r="S19" s="50">
        <v>0</v>
      </c>
      <c r="T19" s="50">
        <f t="shared" si="3"/>
        <v>0.13922453703703705</v>
      </c>
      <c r="U19" s="56">
        <v>15</v>
      </c>
    </row>
    <row r="20" spans="1:21" ht="15">
      <c r="A20" s="8">
        <v>16</v>
      </c>
      <c r="B20" s="9">
        <v>54</v>
      </c>
      <c r="C20" s="10" t="s">
        <v>120</v>
      </c>
      <c r="D20" s="10" t="s">
        <v>15</v>
      </c>
      <c r="E20" s="29" t="s">
        <v>113</v>
      </c>
      <c r="F20" s="34">
        <f t="shared" si="0"/>
        <v>0.2817939814814815</v>
      </c>
      <c r="G20" s="1">
        <v>0.08153935185185185</v>
      </c>
      <c r="H20" s="13"/>
      <c r="I20" s="12">
        <v>0</v>
      </c>
      <c r="J20" s="22">
        <f t="shared" si="1"/>
        <v>0.08153935185185185</v>
      </c>
      <c r="K20" s="27">
        <v>33</v>
      </c>
      <c r="L20" s="1">
        <v>0.061030092592592594</v>
      </c>
      <c r="M20" s="13"/>
      <c r="N20" s="11">
        <v>0</v>
      </c>
      <c r="O20" s="11">
        <f t="shared" si="2"/>
        <v>0.061030092592592594</v>
      </c>
      <c r="P20" s="42">
        <v>27</v>
      </c>
      <c r="Q20" s="14">
        <v>0.13922453703703705</v>
      </c>
      <c r="R20" s="2">
        <v>12</v>
      </c>
      <c r="S20" s="11">
        <v>0</v>
      </c>
      <c r="T20" s="11">
        <f t="shared" si="3"/>
        <v>0.13922453703703705</v>
      </c>
      <c r="U20" s="44">
        <v>15</v>
      </c>
    </row>
    <row r="21" spans="1:21" s="57" customFormat="1" ht="15">
      <c r="A21" s="45">
        <v>17</v>
      </c>
      <c r="B21" s="46">
        <v>34</v>
      </c>
      <c r="C21" s="47" t="s">
        <v>187</v>
      </c>
      <c r="D21" s="47" t="s">
        <v>188</v>
      </c>
      <c r="E21" s="48" t="s">
        <v>88</v>
      </c>
      <c r="F21" s="49">
        <f t="shared" si="0"/>
        <v>0.2819328703703704</v>
      </c>
      <c r="G21" s="50">
        <v>0.08130787037037036</v>
      </c>
      <c r="H21" s="51">
        <v>19</v>
      </c>
      <c r="I21" s="52">
        <v>0</v>
      </c>
      <c r="J21" s="52">
        <f t="shared" si="1"/>
        <v>0.08130787037037036</v>
      </c>
      <c r="K21" s="53">
        <v>19</v>
      </c>
      <c r="L21" s="50">
        <v>0.05969907407407407</v>
      </c>
      <c r="M21" s="51">
        <v>12</v>
      </c>
      <c r="N21" s="50">
        <v>0</v>
      </c>
      <c r="O21" s="50">
        <f t="shared" si="2"/>
        <v>0.05969907407407407</v>
      </c>
      <c r="P21" s="58">
        <v>11</v>
      </c>
      <c r="Q21" s="54">
        <v>0.14092592592592593</v>
      </c>
      <c r="R21" s="55"/>
      <c r="S21" s="50">
        <v>0</v>
      </c>
      <c r="T21" s="50">
        <f t="shared" si="3"/>
        <v>0.14092592592592593</v>
      </c>
      <c r="U21" s="56">
        <v>17</v>
      </c>
    </row>
    <row r="22" spans="1:21" ht="15">
      <c r="A22" s="8">
        <v>18</v>
      </c>
      <c r="B22" s="9">
        <v>70</v>
      </c>
      <c r="C22" s="10" t="s">
        <v>7</v>
      </c>
      <c r="D22" s="10" t="s">
        <v>144</v>
      </c>
      <c r="E22" s="29" t="s">
        <v>143</v>
      </c>
      <c r="F22" s="34">
        <f t="shared" si="0"/>
        <v>0.2821064814814815</v>
      </c>
      <c r="G22" s="11">
        <v>0.08130787037037036</v>
      </c>
      <c r="H22" s="13"/>
      <c r="I22" s="12">
        <v>0</v>
      </c>
      <c r="J22" s="22">
        <f t="shared" si="1"/>
        <v>0.08130787037037036</v>
      </c>
      <c r="K22" s="27">
        <v>19</v>
      </c>
      <c r="L22" s="1">
        <v>0.061064814814814815</v>
      </c>
      <c r="M22" s="13"/>
      <c r="N22" s="11">
        <v>0</v>
      </c>
      <c r="O22" s="11">
        <f t="shared" si="2"/>
        <v>0.061064814814814815</v>
      </c>
      <c r="P22" s="42">
        <v>25</v>
      </c>
      <c r="Q22" s="14">
        <v>0.13973379629629631</v>
      </c>
      <c r="R22" s="2">
        <v>18</v>
      </c>
      <c r="S22" s="11">
        <v>0</v>
      </c>
      <c r="T22" s="11">
        <f t="shared" si="3"/>
        <v>0.13973379629629631</v>
      </c>
      <c r="U22" s="44">
        <v>18</v>
      </c>
    </row>
    <row r="23" spans="1:21" s="57" customFormat="1" ht="15">
      <c r="A23" s="45">
        <v>19</v>
      </c>
      <c r="B23" s="46">
        <v>59</v>
      </c>
      <c r="C23" s="47" t="s">
        <v>189</v>
      </c>
      <c r="D23" s="47" t="s">
        <v>190</v>
      </c>
      <c r="E23" s="48" t="s">
        <v>124</v>
      </c>
      <c r="F23" s="49">
        <f t="shared" si="0"/>
        <v>0.2821180555555556</v>
      </c>
      <c r="G23" s="50">
        <v>0.08054398148148148</v>
      </c>
      <c r="H23" s="51">
        <v>12</v>
      </c>
      <c r="I23" s="52">
        <v>2.3148148148148147E-05</v>
      </c>
      <c r="J23" s="52">
        <f t="shared" si="1"/>
        <v>0.08052083333333333</v>
      </c>
      <c r="K23" s="53">
        <v>6</v>
      </c>
      <c r="L23" s="50">
        <v>0.061064814814814815</v>
      </c>
      <c r="M23" s="51"/>
      <c r="N23" s="50">
        <v>0</v>
      </c>
      <c r="O23" s="50">
        <f t="shared" si="2"/>
        <v>0.061064814814814815</v>
      </c>
      <c r="P23" s="51">
        <v>19</v>
      </c>
      <c r="Q23" s="54">
        <v>0.1405324074074074</v>
      </c>
      <c r="R23" s="55"/>
      <c r="S23" s="50">
        <v>0</v>
      </c>
      <c r="T23" s="50">
        <f t="shared" si="3"/>
        <v>0.1405324074074074</v>
      </c>
      <c r="U23" s="56">
        <v>19</v>
      </c>
    </row>
    <row r="24" spans="1:21" ht="15">
      <c r="A24" s="8">
        <v>20</v>
      </c>
      <c r="B24" s="9">
        <v>2</v>
      </c>
      <c r="C24" s="10" t="s">
        <v>2</v>
      </c>
      <c r="D24" s="10" t="s">
        <v>32</v>
      </c>
      <c r="E24" s="29" t="s">
        <v>33</v>
      </c>
      <c r="F24" s="34">
        <f t="shared" si="0"/>
        <v>0.28238425925925925</v>
      </c>
      <c r="G24" s="1">
        <v>0.08223379629629629</v>
      </c>
      <c r="H24" s="13"/>
      <c r="I24" s="12">
        <v>0</v>
      </c>
      <c r="J24" s="22">
        <f t="shared" si="1"/>
        <v>0.08223379629629629</v>
      </c>
      <c r="K24" s="27">
        <v>33</v>
      </c>
      <c r="L24" s="1">
        <v>0.061064814814814815</v>
      </c>
      <c r="M24" s="13"/>
      <c r="N24" s="11">
        <v>0</v>
      </c>
      <c r="O24" s="11">
        <f t="shared" si="2"/>
        <v>0.061064814814814815</v>
      </c>
      <c r="P24" s="42">
        <v>29</v>
      </c>
      <c r="Q24" s="14">
        <v>0.13908564814814814</v>
      </c>
      <c r="R24" s="2">
        <v>8</v>
      </c>
      <c r="S24" s="11">
        <v>0</v>
      </c>
      <c r="T24" s="11">
        <f t="shared" si="3"/>
        <v>0.13908564814814814</v>
      </c>
      <c r="U24" s="44">
        <v>20</v>
      </c>
    </row>
    <row r="25" spans="1:21" s="57" customFormat="1" ht="15">
      <c r="A25" s="45">
        <v>21</v>
      </c>
      <c r="B25" s="59">
        <v>65</v>
      </c>
      <c r="C25" s="47" t="s">
        <v>83</v>
      </c>
      <c r="D25" s="47" t="s">
        <v>134</v>
      </c>
      <c r="E25" s="48" t="s">
        <v>135</v>
      </c>
      <c r="F25" s="49">
        <f t="shared" si="0"/>
        <v>0.28252314814814816</v>
      </c>
      <c r="G25" s="50">
        <v>0.08223379629629629</v>
      </c>
      <c r="H25" s="51"/>
      <c r="I25" s="52">
        <v>0</v>
      </c>
      <c r="J25" s="52">
        <f t="shared" si="1"/>
        <v>0.08223379629629629</v>
      </c>
      <c r="K25" s="53">
        <v>19</v>
      </c>
      <c r="L25" s="50">
        <v>0.061064814814814815</v>
      </c>
      <c r="M25" s="51"/>
      <c r="N25" s="50">
        <v>0</v>
      </c>
      <c r="O25" s="50">
        <f t="shared" si="2"/>
        <v>0.061064814814814815</v>
      </c>
      <c r="P25" s="58">
        <v>29</v>
      </c>
      <c r="Q25" s="54">
        <v>0.13922453703703705</v>
      </c>
      <c r="R25" s="55">
        <v>13</v>
      </c>
      <c r="S25" s="50">
        <v>0</v>
      </c>
      <c r="T25" s="50">
        <f t="shared" si="3"/>
        <v>0.13922453703703705</v>
      </c>
      <c r="U25" s="56">
        <v>21</v>
      </c>
    </row>
    <row r="26" spans="1:21" ht="15">
      <c r="A26" s="8">
        <v>22</v>
      </c>
      <c r="B26" s="9">
        <v>57</v>
      </c>
      <c r="C26" s="10" t="s">
        <v>24</v>
      </c>
      <c r="D26" s="10" t="s">
        <v>123</v>
      </c>
      <c r="E26" s="29" t="s">
        <v>124</v>
      </c>
      <c r="F26" s="34">
        <f t="shared" si="0"/>
        <v>0.2826736111111111</v>
      </c>
      <c r="G26" s="11">
        <v>0.08130787037037036</v>
      </c>
      <c r="H26" s="13"/>
      <c r="I26" s="12">
        <v>0</v>
      </c>
      <c r="J26" s="22">
        <f t="shared" si="1"/>
        <v>0.08130787037037036</v>
      </c>
      <c r="K26" s="27">
        <v>19</v>
      </c>
      <c r="L26" s="1">
        <v>0.061064814814814815</v>
      </c>
      <c r="M26" s="13"/>
      <c r="N26" s="11">
        <v>0</v>
      </c>
      <c r="O26" s="11">
        <f t="shared" si="2"/>
        <v>0.061064814814814815</v>
      </c>
      <c r="P26" s="42">
        <v>25</v>
      </c>
      <c r="Q26" s="14">
        <v>0.14030092592592594</v>
      </c>
      <c r="R26" s="2"/>
      <c r="S26" s="11">
        <v>0</v>
      </c>
      <c r="T26" s="11">
        <f t="shared" si="3"/>
        <v>0.14030092592592594</v>
      </c>
      <c r="U26" s="44">
        <v>22</v>
      </c>
    </row>
    <row r="27" spans="1:21" s="57" customFormat="1" ht="15">
      <c r="A27" s="45">
        <v>23</v>
      </c>
      <c r="B27" s="46">
        <v>49</v>
      </c>
      <c r="C27" s="47" t="s">
        <v>25</v>
      </c>
      <c r="D27" s="47" t="s">
        <v>172</v>
      </c>
      <c r="E27" s="48" t="s">
        <v>113</v>
      </c>
      <c r="F27" s="49">
        <f t="shared" si="0"/>
        <v>0.2838657407407408</v>
      </c>
      <c r="G27" s="50">
        <v>0.08137731481481482</v>
      </c>
      <c r="H27" s="51"/>
      <c r="I27" s="52">
        <v>0</v>
      </c>
      <c r="J27" s="52">
        <f t="shared" si="1"/>
        <v>0.08137731481481482</v>
      </c>
      <c r="K27" s="53">
        <v>32</v>
      </c>
      <c r="L27" s="50">
        <v>0.05969907407407407</v>
      </c>
      <c r="M27" s="51">
        <v>10</v>
      </c>
      <c r="N27" s="50">
        <v>0</v>
      </c>
      <c r="O27" s="50">
        <f t="shared" si="2"/>
        <v>0.05969907407407407</v>
      </c>
      <c r="P27" s="51">
        <v>13</v>
      </c>
      <c r="Q27" s="54">
        <v>0.14282407407407408</v>
      </c>
      <c r="R27" s="55"/>
      <c r="S27" s="50">
        <v>3.472222222222222E-05</v>
      </c>
      <c r="T27" s="50">
        <f t="shared" si="3"/>
        <v>0.14278935185185185</v>
      </c>
      <c r="U27" s="56">
        <v>23</v>
      </c>
    </row>
    <row r="28" spans="1:21" ht="15">
      <c r="A28" s="8">
        <v>24</v>
      </c>
      <c r="B28" s="9">
        <v>28</v>
      </c>
      <c r="C28" s="10" t="s">
        <v>5</v>
      </c>
      <c r="D28" s="10" t="s">
        <v>82</v>
      </c>
      <c r="E28" s="29" t="s">
        <v>76</v>
      </c>
      <c r="F28" s="34">
        <f t="shared" si="0"/>
        <v>0.2848263888888889</v>
      </c>
      <c r="G28" s="11">
        <v>0.08130787037037036</v>
      </c>
      <c r="H28" s="13"/>
      <c r="I28" s="12">
        <v>0</v>
      </c>
      <c r="J28" s="22">
        <f t="shared" si="1"/>
        <v>0.08130787037037036</v>
      </c>
      <c r="K28" s="27">
        <v>19</v>
      </c>
      <c r="L28" s="1">
        <v>0.062453703703703706</v>
      </c>
      <c r="M28" s="13"/>
      <c r="N28" s="11">
        <v>0</v>
      </c>
      <c r="O28" s="11">
        <f t="shared" si="2"/>
        <v>0.062453703703703706</v>
      </c>
      <c r="P28" s="13">
        <v>32</v>
      </c>
      <c r="Q28" s="14">
        <v>0.1410648148148148</v>
      </c>
      <c r="R28" s="2"/>
      <c r="S28" s="11">
        <v>0</v>
      </c>
      <c r="T28" s="11">
        <f t="shared" si="3"/>
        <v>0.1410648148148148</v>
      </c>
      <c r="U28" s="44">
        <v>24</v>
      </c>
    </row>
    <row r="29" spans="1:21" s="57" customFormat="1" ht="15">
      <c r="A29" s="45">
        <v>25</v>
      </c>
      <c r="B29" s="46">
        <v>79</v>
      </c>
      <c r="C29" s="47" t="s">
        <v>22</v>
      </c>
      <c r="D29" s="47" t="s">
        <v>16</v>
      </c>
      <c r="E29" s="48" t="s">
        <v>157</v>
      </c>
      <c r="F29" s="49">
        <f t="shared" si="0"/>
        <v>0.28527777777777774</v>
      </c>
      <c r="G29" s="50">
        <v>0.08130787037037036</v>
      </c>
      <c r="H29" s="51"/>
      <c r="I29" s="52">
        <v>0</v>
      </c>
      <c r="J29" s="52">
        <f t="shared" si="1"/>
        <v>0.08130787037037036</v>
      </c>
      <c r="K29" s="53">
        <v>19</v>
      </c>
      <c r="L29" s="50">
        <v>0.062453703703703706</v>
      </c>
      <c r="M29" s="51"/>
      <c r="N29" s="50">
        <v>0</v>
      </c>
      <c r="O29" s="50">
        <f t="shared" si="2"/>
        <v>0.062453703703703706</v>
      </c>
      <c r="P29" s="58">
        <v>32</v>
      </c>
      <c r="Q29" s="54">
        <v>0.14151620370370369</v>
      </c>
      <c r="R29" s="55"/>
      <c r="S29" s="50">
        <v>0</v>
      </c>
      <c r="T29" s="50">
        <f t="shared" si="3"/>
        <v>0.14151620370370369</v>
      </c>
      <c r="U29" s="56">
        <v>25</v>
      </c>
    </row>
    <row r="30" spans="1:21" ht="15">
      <c r="A30" s="8">
        <v>26</v>
      </c>
      <c r="B30" s="9">
        <v>39</v>
      </c>
      <c r="C30" s="10" t="s">
        <v>25</v>
      </c>
      <c r="D30" s="10" t="s">
        <v>97</v>
      </c>
      <c r="E30" s="29" t="s">
        <v>96</v>
      </c>
      <c r="F30" s="34">
        <f t="shared" si="0"/>
        <v>0.2853472222222222</v>
      </c>
      <c r="G30" s="11">
        <v>0.08054398148148148</v>
      </c>
      <c r="H30" s="13">
        <v>7</v>
      </c>
      <c r="I30" s="12">
        <v>0</v>
      </c>
      <c r="J30" s="22">
        <f t="shared" si="1"/>
        <v>0.08054398148148148</v>
      </c>
      <c r="K30" s="27">
        <v>7</v>
      </c>
      <c r="L30" s="1">
        <v>0.06177083333333333</v>
      </c>
      <c r="M30" s="13">
        <v>21</v>
      </c>
      <c r="N30" s="11">
        <v>0</v>
      </c>
      <c r="O30" s="11">
        <f t="shared" si="2"/>
        <v>0.06177083333333333</v>
      </c>
      <c r="P30" s="42">
        <v>23</v>
      </c>
      <c r="Q30" s="14">
        <v>0.1430324074074074</v>
      </c>
      <c r="R30" s="2"/>
      <c r="S30" s="11">
        <v>0</v>
      </c>
      <c r="T30" s="11">
        <f t="shared" si="3"/>
        <v>0.1430324074074074</v>
      </c>
      <c r="U30" s="44">
        <v>26</v>
      </c>
    </row>
    <row r="31" spans="1:21" s="57" customFormat="1" ht="15">
      <c r="A31" s="45">
        <v>27</v>
      </c>
      <c r="B31" s="46">
        <v>22</v>
      </c>
      <c r="C31" s="47" t="s">
        <v>71</v>
      </c>
      <c r="D31" s="47" t="s">
        <v>72</v>
      </c>
      <c r="E31" s="48" t="s">
        <v>70</v>
      </c>
      <c r="F31" s="49">
        <f t="shared" si="0"/>
        <v>0.2867708333333333</v>
      </c>
      <c r="G31" s="50">
        <v>0.08130787037037036</v>
      </c>
      <c r="H31" s="51"/>
      <c r="I31" s="52">
        <v>0</v>
      </c>
      <c r="J31" s="52">
        <f t="shared" si="1"/>
        <v>0.08130787037037036</v>
      </c>
      <c r="K31" s="53">
        <v>19</v>
      </c>
      <c r="L31" s="50">
        <v>0.062453703703703706</v>
      </c>
      <c r="M31" s="51"/>
      <c r="N31" s="50">
        <v>0</v>
      </c>
      <c r="O31" s="50">
        <f t="shared" si="2"/>
        <v>0.062453703703703706</v>
      </c>
      <c r="P31" s="58">
        <v>32</v>
      </c>
      <c r="Q31" s="54">
        <v>0.1430324074074074</v>
      </c>
      <c r="R31" s="55"/>
      <c r="S31" s="50">
        <v>2.3148148148148147E-05</v>
      </c>
      <c r="T31" s="50">
        <f t="shared" si="3"/>
        <v>0.14300925925925925</v>
      </c>
      <c r="U31" s="56">
        <v>27</v>
      </c>
    </row>
    <row r="32" spans="1:21" ht="15">
      <c r="A32" s="8">
        <v>28</v>
      </c>
      <c r="B32" s="9">
        <v>73</v>
      </c>
      <c r="C32" s="10" t="s">
        <v>7</v>
      </c>
      <c r="D32" s="10" t="s">
        <v>148</v>
      </c>
      <c r="E32" s="29" t="s">
        <v>149</v>
      </c>
      <c r="F32" s="34">
        <f t="shared" si="0"/>
        <v>0.28736111111111107</v>
      </c>
      <c r="G32" s="11">
        <v>0.08789351851851851</v>
      </c>
      <c r="H32" s="13"/>
      <c r="I32" s="12">
        <v>0</v>
      </c>
      <c r="J32" s="22">
        <f t="shared" si="1"/>
        <v>0.08789351851851851</v>
      </c>
      <c r="K32" s="27">
        <v>50</v>
      </c>
      <c r="L32" s="1">
        <v>0.05969907407407407</v>
      </c>
      <c r="M32" s="13">
        <v>11</v>
      </c>
      <c r="N32" s="11">
        <v>0</v>
      </c>
      <c r="O32" s="11">
        <f t="shared" si="2"/>
        <v>0.05969907407407407</v>
      </c>
      <c r="P32" s="42">
        <v>46</v>
      </c>
      <c r="Q32" s="14">
        <v>0.13976851851851851</v>
      </c>
      <c r="R32" s="2">
        <v>20</v>
      </c>
      <c r="S32" s="11">
        <v>0</v>
      </c>
      <c r="T32" s="11">
        <f t="shared" si="3"/>
        <v>0.13976851851851851</v>
      </c>
      <c r="U32" s="44">
        <v>28</v>
      </c>
    </row>
    <row r="33" spans="1:21" s="57" customFormat="1" ht="15">
      <c r="A33" s="45">
        <v>29</v>
      </c>
      <c r="B33" s="46">
        <v>21</v>
      </c>
      <c r="C33" s="47" t="s">
        <v>23</v>
      </c>
      <c r="D33" s="47" t="s">
        <v>69</v>
      </c>
      <c r="E33" s="48" t="s">
        <v>124</v>
      </c>
      <c r="F33" s="49">
        <f t="shared" si="0"/>
        <v>0.28778935185185184</v>
      </c>
      <c r="G33" s="50">
        <v>0.08444444444444445</v>
      </c>
      <c r="H33" s="51"/>
      <c r="I33" s="52">
        <v>0</v>
      </c>
      <c r="J33" s="52">
        <f t="shared" si="1"/>
        <v>0.08444444444444445</v>
      </c>
      <c r="K33" s="53">
        <v>36</v>
      </c>
      <c r="L33" s="50">
        <v>0.06177083333333333</v>
      </c>
      <c r="M33" s="51"/>
      <c r="N33" s="50">
        <v>0</v>
      </c>
      <c r="O33" s="50">
        <f t="shared" si="2"/>
        <v>0.06177083333333333</v>
      </c>
      <c r="P33" s="51">
        <v>41</v>
      </c>
      <c r="Q33" s="54">
        <v>0.14157407407407407</v>
      </c>
      <c r="R33" s="55"/>
      <c r="S33" s="50">
        <v>0</v>
      </c>
      <c r="T33" s="50">
        <f t="shared" si="3"/>
        <v>0.14157407407407407</v>
      </c>
      <c r="U33" s="56">
        <v>29</v>
      </c>
    </row>
    <row r="34" spans="1:21" ht="15">
      <c r="A34" s="8">
        <v>30</v>
      </c>
      <c r="B34" s="9">
        <v>66</v>
      </c>
      <c r="C34" s="10" t="s">
        <v>136</v>
      </c>
      <c r="D34" s="10" t="s">
        <v>137</v>
      </c>
      <c r="E34" s="29" t="s">
        <v>135</v>
      </c>
      <c r="F34" s="34">
        <f t="shared" si="0"/>
        <v>0.2890972222222222</v>
      </c>
      <c r="G34" s="11">
        <v>0.08444444444444445</v>
      </c>
      <c r="H34" s="13"/>
      <c r="I34" s="12">
        <v>0</v>
      </c>
      <c r="J34" s="22">
        <f t="shared" si="1"/>
        <v>0.08444444444444445</v>
      </c>
      <c r="K34" s="27">
        <v>36</v>
      </c>
      <c r="L34" s="1">
        <v>0.062453703703703706</v>
      </c>
      <c r="M34" s="13"/>
      <c r="N34" s="11">
        <v>0</v>
      </c>
      <c r="O34" s="11">
        <f t="shared" si="2"/>
        <v>0.062453703703703706</v>
      </c>
      <c r="P34" s="42">
        <v>42</v>
      </c>
      <c r="Q34" s="14">
        <v>0.14222222222222222</v>
      </c>
      <c r="R34" s="2"/>
      <c r="S34" s="11">
        <v>2.3148148148148147E-05</v>
      </c>
      <c r="T34" s="11">
        <f t="shared" si="3"/>
        <v>0.14219907407407406</v>
      </c>
      <c r="U34" s="44">
        <v>30</v>
      </c>
    </row>
    <row r="35" spans="1:21" s="57" customFormat="1" ht="15">
      <c r="A35" s="45">
        <v>31</v>
      </c>
      <c r="B35" s="46">
        <v>15</v>
      </c>
      <c r="C35" s="47" t="s">
        <v>58</v>
      </c>
      <c r="D35" s="47" t="s">
        <v>59</v>
      </c>
      <c r="E35" s="48" t="s">
        <v>55</v>
      </c>
      <c r="F35" s="49">
        <f t="shared" si="0"/>
        <v>0.28988425925925926</v>
      </c>
      <c r="G35" s="50">
        <v>0.08775462962962964</v>
      </c>
      <c r="H35" s="51"/>
      <c r="I35" s="52">
        <v>0</v>
      </c>
      <c r="J35" s="52">
        <f t="shared" si="1"/>
        <v>0.08775462962962964</v>
      </c>
      <c r="K35" s="53">
        <v>49</v>
      </c>
      <c r="L35" s="50">
        <v>0.061064814814814815</v>
      </c>
      <c r="M35" s="51"/>
      <c r="N35" s="50">
        <v>0</v>
      </c>
      <c r="O35" s="50">
        <f t="shared" si="2"/>
        <v>0.061064814814814815</v>
      </c>
      <c r="P35" s="51">
        <v>50</v>
      </c>
      <c r="Q35" s="54">
        <v>0.1410648148148148</v>
      </c>
      <c r="R35" s="55"/>
      <c r="S35" s="50">
        <v>0</v>
      </c>
      <c r="T35" s="50">
        <f t="shared" si="3"/>
        <v>0.1410648148148148</v>
      </c>
      <c r="U35" s="56">
        <v>31</v>
      </c>
    </row>
    <row r="36" spans="1:21" ht="15">
      <c r="A36" s="8">
        <v>32</v>
      </c>
      <c r="B36" s="9">
        <v>74</v>
      </c>
      <c r="C36" s="10" t="s">
        <v>150</v>
      </c>
      <c r="D36" s="10" t="s">
        <v>151</v>
      </c>
      <c r="E36" s="29" t="s">
        <v>149</v>
      </c>
      <c r="F36" s="34">
        <f t="shared" si="0"/>
        <v>0.29943287037037036</v>
      </c>
      <c r="G36" s="11">
        <v>0.08444444444444445</v>
      </c>
      <c r="H36" s="13"/>
      <c r="I36" s="12">
        <v>0</v>
      </c>
      <c r="J36" s="22">
        <f t="shared" si="1"/>
        <v>0.08444444444444445</v>
      </c>
      <c r="K36" s="27">
        <v>36</v>
      </c>
      <c r="L36" s="1">
        <v>0.062453703703703706</v>
      </c>
      <c r="M36" s="13"/>
      <c r="N36" s="11">
        <v>0</v>
      </c>
      <c r="O36" s="11">
        <f t="shared" si="2"/>
        <v>0.062453703703703706</v>
      </c>
      <c r="P36" s="42">
        <v>42</v>
      </c>
      <c r="Q36" s="14">
        <v>0.15253472222222222</v>
      </c>
      <c r="R36" s="2"/>
      <c r="S36" s="11">
        <v>0</v>
      </c>
      <c r="T36" s="11">
        <f t="shared" si="3"/>
        <v>0.15253472222222222</v>
      </c>
      <c r="U36" s="44">
        <v>32</v>
      </c>
    </row>
    <row r="37" spans="1:21" s="57" customFormat="1" ht="15">
      <c r="A37" s="45">
        <v>33</v>
      </c>
      <c r="B37" s="59">
        <v>81</v>
      </c>
      <c r="C37" s="60" t="s">
        <v>160</v>
      </c>
      <c r="D37" s="60" t="s">
        <v>161</v>
      </c>
      <c r="E37" s="61" t="s">
        <v>162</v>
      </c>
      <c r="F37" s="49">
        <f aca="true" t="shared" si="4" ref="F37:F68">J37+O37+T37</f>
        <v>0.30086805555555557</v>
      </c>
      <c r="G37" s="50">
        <v>0.08986111111111111</v>
      </c>
      <c r="I37" s="52">
        <v>0</v>
      </c>
      <c r="J37" s="52">
        <f aca="true" t="shared" si="5" ref="J37:J68">G37-I37</f>
        <v>0.08986111111111111</v>
      </c>
      <c r="K37" s="53">
        <v>56</v>
      </c>
      <c r="L37" s="50">
        <v>0.062453703703703706</v>
      </c>
      <c r="N37" s="50">
        <v>0</v>
      </c>
      <c r="O37" s="50">
        <f aca="true" t="shared" si="6" ref="O37:O68">L37-N37</f>
        <v>0.062453703703703706</v>
      </c>
      <c r="P37" s="51">
        <v>57</v>
      </c>
      <c r="Q37" s="54">
        <v>0.14855324074074075</v>
      </c>
      <c r="R37" s="55"/>
      <c r="S37" s="50">
        <v>0</v>
      </c>
      <c r="T37" s="50">
        <f aca="true" t="shared" si="7" ref="T37:T68">Q37-S37</f>
        <v>0.14855324074074075</v>
      </c>
      <c r="U37" s="56">
        <v>33</v>
      </c>
    </row>
    <row r="38" spans="1:21" ht="15">
      <c r="A38" s="8">
        <v>34</v>
      </c>
      <c r="B38" s="9">
        <v>80</v>
      </c>
      <c r="C38" s="10" t="s">
        <v>158</v>
      </c>
      <c r="D38" s="10" t="s">
        <v>159</v>
      </c>
      <c r="E38" s="29" t="s">
        <v>157</v>
      </c>
      <c r="F38" s="34">
        <f t="shared" si="4"/>
        <v>0.3163773148148148</v>
      </c>
      <c r="G38" s="11">
        <v>0.10295138888888888</v>
      </c>
      <c r="H38" s="13"/>
      <c r="I38" s="12">
        <v>0</v>
      </c>
      <c r="J38" s="22">
        <f t="shared" si="5"/>
        <v>0.10295138888888888</v>
      </c>
      <c r="L38" s="1">
        <v>0.061064814814814815</v>
      </c>
      <c r="M38" s="13"/>
      <c r="N38" s="11">
        <v>0</v>
      </c>
      <c r="O38" s="11">
        <f t="shared" si="6"/>
        <v>0.061064814814814815</v>
      </c>
      <c r="P38" s="13"/>
      <c r="Q38" s="14">
        <v>0.1523611111111111</v>
      </c>
      <c r="R38" s="2"/>
      <c r="S38" s="11">
        <v>0</v>
      </c>
      <c r="T38" s="11">
        <f t="shared" si="7"/>
        <v>0.1523611111111111</v>
      </c>
      <c r="U38" s="44">
        <v>34</v>
      </c>
    </row>
    <row r="39" spans="1:21" s="57" customFormat="1" ht="15">
      <c r="A39" s="45">
        <v>35</v>
      </c>
      <c r="B39" s="46">
        <v>77</v>
      </c>
      <c r="C39" s="47" t="s">
        <v>83</v>
      </c>
      <c r="D39" s="47" t="s">
        <v>155</v>
      </c>
      <c r="E39" s="48" t="s">
        <v>149</v>
      </c>
      <c r="F39" s="49">
        <f t="shared" si="4"/>
        <v>0.31842592592592595</v>
      </c>
      <c r="G39" s="50">
        <v>0.10295138888888888</v>
      </c>
      <c r="H39" s="51"/>
      <c r="I39" s="52">
        <v>0</v>
      </c>
      <c r="J39" s="52">
        <f t="shared" si="5"/>
        <v>0.10295138888888888</v>
      </c>
      <c r="K39" s="53"/>
      <c r="L39" s="50">
        <v>0.0638425925925926</v>
      </c>
      <c r="M39" s="51"/>
      <c r="N39" s="50">
        <v>0</v>
      </c>
      <c r="O39" s="50">
        <f t="shared" si="6"/>
        <v>0.0638425925925926</v>
      </c>
      <c r="P39" s="58"/>
      <c r="Q39" s="54">
        <v>0.15163194444444444</v>
      </c>
      <c r="R39" s="55"/>
      <c r="S39" s="50">
        <v>0</v>
      </c>
      <c r="T39" s="50">
        <f t="shared" si="7"/>
        <v>0.15163194444444444</v>
      </c>
      <c r="U39" s="56">
        <v>35</v>
      </c>
    </row>
    <row r="40" spans="1:21" ht="15">
      <c r="A40" s="8">
        <v>36</v>
      </c>
      <c r="B40" s="9">
        <v>18</v>
      </c>
      <c r="C40" s="10" t="s">
        <v>64</v>
      </c>
      <c r="D40" s="10" t="s">
        <v>65</v>
      </c>
      <c r="E40" s="29" t="s">
        <v>66</v>
      </c>
      <c r="F40" s="34">
        <f t="shared" si="4"/>
        <v>0.3219560185185185</v>
      </c>
      <c r="G40" s="11">
        <v>0.10295138888888888</v>
      </c>
      <c r="H40" s="13"/>
      <c r="I40" s="12">
        <v>0</v>
      </c>
      <c r="J40" s="22">
        <f t="shared" si="5"/>
        <v>0.10295138888888888</v>
      </c>
      <c r="K40" s="27">
        <v>67</v>
      </c>
      <c r="L40" s="1">
        <v>0.0638425925925926</v>
      </c>
      <c r="M40" s="39"/>
      <c r="N40" s="11">
        <v>0</v>
      </c>
      <c r="O40" s="11">
        <f t="shared" si="6"/>
        <v>0.0638425925925926</v>
      </c>
      <c r="P40" s="42">
        <v>66</v>
      </c>
      <c r="Q40" s="14">
        <v>0.15516203703703704</v>
      </c>
      <c r="R40" s="2"/>
      <c r="S40" s="11">
        <v>0</v>
      </c>
      <c r="T40" s="11">
        <f t="shared" si="7"/>
        <v>0.15516203703703704</v>
      </c>
      <c r="U40" s="44">
        <v>36</v>
      </c>
    </row>
    <row r="41" spans="1:21" s="57" customFormat="1" ht="15">
      <c r="A41" s="45">
        <v>37</v>
      </c>
      <c r="B41" s="46">
        <v>52</v>
      </c>
      <c r="C41" s="47" t="s">
        <v>173</v>
      </c>
      <c r="D41" s="47" t="s">
        <v>174</v>
      </c>
      <c r="E41" s="48" t="s">
        <v>113</v>
      </c>
      <c r="F41" s="49" t="e">
        <f t="shared" si="4"/>
        <v>#VALUE!</v>
      </c>
      <c r="G41" s="50">
        <v>0.08054398148148148</v>
      </c>
      <c r="H41" s="51">
        <v>6</v>
      </c>
      <c r="I41" s="52">
        <v>0</v>
      </c>
      <c r="J41" s="52">
        <f t="shared" si="5"/>
        <v>0.08054398148148148</v>
      </c>
      <c r="K41" s="53">
        <v>7</v>
      </c>
      <c r="L41" s="50">
        <v>0.05969907407407407</v>
      </c>
      <c r="M41" s="51">
        <v>3</v>
      </c>
      <c r="N41" s="50">
        <v>0.00011574074074074073</v>
      </c>
      <c r="O41" s="50">
        <f t="shared" si="6"/>
        <v>0.05958333333333333</v>
      </c>
      <c r="P41" s="51">
        <v>5</v>
      </c>
      <c r="Q41" s="54" t="s">
        <v>186</v>
      </c>
      <c r="R41" s="55"/>
      <c r="S41" s="50">
        <v>0</v>
      </c>
      <c r="T41" s="50" t="e">
        <f t="shared" si="7"/>
        <v>#VALUE!</v>
      </c>
      <c r="U41" s="56"/>
    </row>
    <row r="42" spans="1:21" ht="15">
      <c r="A42" s="8">
        <v>38</v>
      </c>
      <c r="B42" s="18">
        <v>84</v>
      </c>
      <c r="C42" s="17" t="s">
        <v>191</v>
      </c>
      <c r="D42" s="17" t="s">
        <v>192</v>
      </c>
      <c r="E42" s="30" t="s">
        <v>88</v>
      </c>
      <c r="F42" s="34" t="e">
        <f t="shared" si="4"/>
        <v>#VALUE!</v>
      </c>
      <c r="G42" s="11">
        <v>0.08130787037037036</v>
      </c>
      <c r="I42" s="12">
        <v>0</v>
      </c>
      <c r="J42" s="22">
        <f t="shared" si="5"/>
        <v>0.08130787037037036</v>
      </c>
      <c r="K42" s="27">
        <v>19</v>
      </c>
      <c r="L42" s="1">
        <v>0.05969907407407407</v>
      </c>
      <c r="M42">
        <v>14</v>
      </c>
      <c r="N42" s="11">
        <v>0</v>
      </c>
      <c r="O42" s="11">
        <f t="shared" si="6"/>
        <v>0.05969907407407407</v>
      </c>
      <c r="P42" s="13">
        <v>11</v>
      </c>
      <c r="Q42" s="14" t="s">
        <v>186</v>
      </c>
      <c r="R42" s="2"/>
      <c r="S42" s="11">
        <v>0</v>
      </c>
      <c r="T42" s="11" t="e">
        <f t="shared" si="7"/>
        <v>#VALUE!</v>
      </c>
      <c r="U42" s="44"/>
    </row>
    <row r="43" spans="1:21" s="57" customFormat="1" ht="15">
      <c r="A43" s="45">
        <v>39</v>
      </c>
      <c r="B43" s="59">
        <v>82</v>
      </c>
      <c r="C43" s="60" t="s">
        <v>7</v>
      </c>
      <c r="D43" s="60" t="s">
        <v>163</v>
      </c>
      <c r="E43" s="61" t="s">
        <v>33</v>
      </c>
      <c r="F43" s="49" t="e">
        <f t="shared" si="4"/>
        <v>#VALUE!</v>
      </c>
      <c r="G43" s="50">
        <v>0.08231481481481481</v>
      </c>
      <c r="I43" s="52">
        <v>0</v>
      </c>
      <c r="J43" s="52">
        <f t="shared" si="5"/>
        <v>0.08231481481481481</v>
      </c>
      <c r="K43" s="53">
        <v>35</v>
      </c>
      <c r="L43" s="50">
        <v>0.061064814814814815</v>
      </c>
      <c r="N43" s="50">
        <v>0</v>
      </c>
      <c r="O43" s="50">
        <f t="shared" si="6"/>
        <v>0.061064814814814815</v>
      </c>
      <c r="P43" s="51">
        <v>31</v>
      </c>
      <c r="Q43" s="54" t="s">
        <v>186</v>
      </c>
      <c r="R43" s="55"/>
      <c r="S43" s="50">
        <v>0</v>
      </c>
      <c r="T43" s="50" t="e">
        <f t="shared" si="7"/>
        <v>#VALUE!</v>
      </c>
      <c r="U43" s="56"/>
    </row>
    <row r="44" spans="1:21" ht="15">
      <c r="A44" s="8">
        <v>40</v>
      </c>
      <c r="B44" s="9">
        <v>35</v>
      </c>
      <c r="C44" s="10" t="s">
        <v>12</v>
      </c>
      <c r="D44" s="10" t="s">
        <v>93</v>
      </c>
      <c r="E44" s="29" t="s">
        <v>88</v>
      </c>
      <c r="F44" s="34" t="e">
        <f t="shared" si="4"/>
        <v>#VALUE!</v>
      </c>
      <c r="G44" s="11">
        <v>0.08444444444444445</v>
      </c>
      <c r="H44" s="13"/>
      <c r="I44" s="12">
        <v>0</v>
      </c>
      <c r="J44" s="22">
        <f t="shared" si="5"/>
        <v>0.08444444444444445</v>
      </c>
      <c r="K44" s="27">
        <v>36</v>
      </c>
      <c r="L44" s="1">
        <v>0.061064814814814815</v>
      </c>
      <c r="M44" s="13"/>
      <c r="N44" s="11">
        <v>0</v>
      </c>
      <c r="O44" s="11">
        <f t="shared" si="6"/>
        <v>0.061064814814814815</v>
      </c>
      <c r="P44" s="42">
        <v>35</v>
      </c>
      <c r="Q44" s="14" t="s">
        <v>186</v>
      </c>
      <c r="R44" s="2"/>
      <c r="S44" s="11">
        <v>0</v>
      </c>
      <c r="T44" s="11" t="e">
        <f t="shared" si="7"/>
        <v>#VALUE!</v>
      </c>
      <c r="U44" s="44"/>
    </row>
    <row r="45" spans="1:21" s="57" customFormat="1" ht="15">
      <c r="A45" s="45">
        <v>41</v>
      </c>
      <c r="B45" s="46">
        <v>60</v>
      </c>
      <c r="C45" s="47" t="s">
        <v>127</v>
      </c>
      <c r="D45" s="47" t="s">
        <v>128</v>
      </c>
      <c r="E45" s="48" t="s">
        <v>124</v>
      </c>
      <c r="F45" s="49" t="e">
        <f t="shared" si="4"/>
        <v>#VALUE!</v>
      </c>
      <c r="G45" s="50">
        <v>0.08444444444444445</v>
      </c>
      <c r="H45" s="51"/>
      <c r="I45" s="52">
        <v>0</v>
      </c>
      <c r="J45" s="52">
        <f t="shared" si="5"/>
        <v>0.08444444444444445</v>
      </c>
      <c r="K45" s="53">
        <v>36</v>
      </c>
      <c r="L45" s="50">
        <v>0.061064814814814815</v>
      </c>
      <c r="M45" s="51"/>
      <c r="N45" s="50">
        <v>0</v>
      </c>
      <c r="O45" s="50">
        <f t="shared" si="6"/>
        <v>0.061064814814814815</v>
      </c>
      <c r="P45" s="58">
        <v>35</v>
      </c>
      <c r="Q45" s="54" t="s">
        <v>186</v>
      </c>
      <c r="R45" s="55"/>
      <c r="S45" s="50">
        <v>0</v>
      </c>
      <c r="T45" s="50" t="e">
        <f t="shared" si="7"/>
        <v>#VALUE!</v>
      </c>
      <c r="U45" s="56"/>
    </row>
    <row r="46" spans="1:21" ht="15">
      <c r="A46" s="8">
        <v>42</v>
      </c>
      <c r="B46" s="9">
        <v>68</v>
      </c>
      <c r="C46" s="10" t="s">
        <v>139</v>
      </c>
      <c r="D46" s="10" t="s">
        <v>140</v>
      </c>
      <c r="E46" s="29" t="s">
        <v>135</v>
      </c>
      <c r="F46" s="34" t="e">
        <f t="shared" si="4"/>
        <v>#VALUE!</v>
      </c>
      <c r="G46" s="11">
        <v>0.08444444444444445</v>
      </c>
      <c r="H46" s="13"/>
      <c r="I46" s="12">
        <v>0</v>
      </c>
      <c r="J46" s="22">
        <f t="shared" si="5"/>
        <v>0.08444444444444445</v>
      </c>
      <c r="K46" s="27">
        <v>36</v>
      </c>
      <c r="L46" s="1">
        <v>0.061064814814814815</v>
      </c>
      <c r="M46" s="13"/>
      <c r="N46" s="11">
        <v>0</v>
      </c>
      <c r="O46" s="11">
        <f t="shared" si="6"/>
        <v>0.061064814814814815</v>
      </c>
      <c r="P46" s="42">
        <v>35</v>
      </c>
      <c r="Q46" s="14" t="s">
        <v>186</v>
      </c>
      <c r="R46" s="2"/>
      <c r="S46" s="11">
        <v>0</v>
      </c>
      <c r="T46" s="11" t="e">
        <f t="shared" si="7"/>
        <v>#VALUE!</v>
      </c>
      <c r="U46" s="44"/>
    </row>
    <row r="47" spans="1:21" s="57" customFormat="1" ht="15">
      <c r="A47" s="45">
        <v>43</v>
      </c>
      <c r="B47" s="46">
        <v>78</v>
      </c>
      <c r="C47" s="47" t="s">
        <v>64</v>
      </c>
      <c r="D47" s="47" t="s">
        <v>156</v>
      </c>
      <c r="E47" s="48" t="s">
        <v>157</v>
      </c>
      <c r="F47" s="49" t="e">
        <f t="shared" si="4"/>
        <v>#VALUE!</v>
      </c>
      <c r="G47" s="50">
        <v>0.08444444444444445</v>
      </c>
      <c r="H47" s="51"/>
      <c r="I47" s="52">
        <v>0</v>
      </c>
      <c r="J47" s="52">
        <f t="shared" si="5"/>
        <v>0.08444444444444445</v>
      </c>
      <c r="K47" s="53">
        <v>36</v>
      </c>
      <c r="L47" s="50">
        <v>0.061064814814814815</v>
      </c>
      <c r="M47" s="51"/>
      <c r="N47" s="50">
        <v>0</v>
      </c>
      <c r="O47" s="50">
        <f t="shared" si="6"/>
        <v>0.061064814814814815</v>
      </c>
      <c r="P47" s="51">
        <v>35</v>
      </c>
      <c r="Q47" s="54" t="s">
        <v>186</v>
      </c>
      <c r="R47" s="55"/>
      <c r="S47" s="50">
        <v>0</v>
      </c>
      <c r="T47" s="50" t="e">
        <f t="shared" si="7"/>
        <v>#VALUE!</v>
      </c>
      <c r="U47" s="56"/>
    </row>
    <row r="48" spans="1:21" ht="15">
      <c r="A48" s="8">
        <v>44</v>
      </c>
      <c r="B48" s="9">
        <v>42</v>
      </c>
      <c r="C48" s="10" t="s">
        <v>9</v>
      </c>
      <c r="D48" s="10" t="s">
        <v>101</v>
      </c>
      <c r="E48" s="29" t="s">
        <v>102</v>
      </c>
      <c r="F48" s="34" t="e">
        <f t="shared" si="4"/>
        <v>#VALUE!</v>
      </c>
      <c r="G48" s="11">
        <v>0.08789351851851851</v>
      </c>
      <c r="H48" s="13"/>
      <c r="I48" s="12">
        <v>0</v>
      </c>
      <c r="J48" s="22">
        <f t="shared" si="5"/>
        <v>0.08789351851851851</v>
      </c>
      <c r="K48" s="27">
        <v>50</v>
      </c>
      <c r="L48" s="1">
        <v>0.05969907407407407</v>
      </c>
      <c r="M48" s="13">
        <v>17</v>
      </c>
      <c r="N48" s="11">
        <v>0</v>
      </c>
      <c r="O48" s="11">
        <f t="shared" si="6"/>
        <v>0.05969907407407407</v>
      </c>
      <c r="P48" s="42">
        <v>46</v>
      </c>
      <c r="Q48" s="14" t="s">
        <v>186</v>
      </c>
      <c r="R48" s="2"/>
      <c r="S48" s="11">
        <v>0</v>
      </c>
      <c r="T48" s="11" t="e">
        <f t="shared" si="7"/>
        <v>#VALUE!</v>
      </c>
      <c r="U48" s="44"/>
    </row>
    <row r="49" spans="1:21" s="57" customFormat="1" ht="15">
      <c r="A49" s="45">
        <v>45</v>
      </c>
      <c r="B49" s="46">
        <v>56</v>
      </c>
      <c r="C49" s="47" t="s">
        <v>26</v>
      </c>
      <c r="D49" s="47" t="s">
        <v>122</v>
      </c>
      <c r="E49" s="48" t="s">
        <v>121</v>
      </c>
      <c r="F49" s="49" t="e">
        <f t="shared" si="4"/>
        <v>#VALUE!</v>
      </c>
      <c r="G49" s="50">
        <v>0.08756944444444444</v>
      </c>
      <c r="H49" s="51"/>
      <c r="I49" s="52">
        <v>0</v>
      </c>
      <c r="J49" s="52">
        <f t="shared" si="5"/>
        <v>0.08756944444444444</v>
      </c>
      <c r="K49" s="53">
        <v>47</v>
      </c>
      <c r="L49" s="50">
        <v>0.061064814814814815</v>
      </c>
      <c r="M49" s="51"/>
      <c r="N49" s="50">
        <v>0</v>
      </c>
      <c r="O49" s="50">
        <f t="shared" si="6"/>
        <v>0.061064814814814815</v>
      </c>
      <c r="P49" s="58">
        <v>48</v>
      </c>
      <c r="Q49" s="54" t="s">
        <v>186</v>
      </c>
      <c r="R49" s="55"/>
      <c r="S49" s="50">
        <v>0</v>
      </c>
      <c r="T49" s="50" t="e">
        <f t="shared" si="7"/>
        <v>#VALUE!</v>
      </c>
      <c r="U49" s="56"/>
    </row>
    <row r="50" spans="1:21" ht="15">
      <c r="A50" s="8">
        <v>46</v>
      </c>
      <c r="B50" s="9">
        <v>62</v>
      </c>
      <c r="C50" s="10" t="s">
        <v>130</v>
      </c>
      <c r="D50" s="10" t="s">
        <v>131</v>
      </c>
      <c r="E50" s="29" t="s">
        <v>132</v>
      </c>
      <c r="F50" s="34" t="e">
        <f t="shared" si="4"/>
        <v>#VALUE!</v>
      </c>
      <c r="G50" s="11">
        <v>0.08761574074074074</v>
      </c>
      <c r="H50" s="13"/>
      <c r="I50" s="12">
        <v>0</v>
      </c>
      <c r="J50" s="22">
        <f t="shared" si="5"/>
        <v>0.08761574074074074</v>
      </c>
      <c r="K50" s="27">
        <v>48</v>
      </c>
      <c r="L50" s="1">
        <v>0.061064814814814815</v>
      </c>
      <c r="M50" s="13"/>
      <c r="N50" s="11">
        <v>0</v>
      </c>
      <c r="O50" s="11">
        <f t="shared" si="6"/>
        <v>0.061064814814814815</v>
      </c>
      <c r="P50" s="13">
        <v>49</v>
      </c>
      <c r="Q50" s="14" t="s">
        <v>186</v>
      </c>
      <c r="R50" s="2"/>
      <c r="S50" s="11">
        <v>0</v>
      </c>
      <c r="T50" s="11" t="e">
        <f t="shared" si="7"/>
        <v>#VALUE!</v>
      </c>
      <c r="U50" s="44"/>
    </row>
    <row r="51" spans="1:21" s="57" customFormat="1" ht="15">
      <c r="A51" s="45">
        <v>47</v>
      </c>
      <c r="B51" s="46">
        <v>7</v>
      </c>
      <c r="C51" s="47" t="s">
        <v>41</v>
      </c>
      <c r="D51" s="47" t="s">
        <v>42</v>
      </c>
      <c r="E51" s="48" t="s">
        <v>39</v>
      </c>
      <c r="F51" s="49" t="e">
        <f t="shared" si="4"/>
        <v>#VALUE!</v>
      </c>
      <c r="G51" s="50">
        <v>0.08986111111111111</v>
      </c>
      <c r="H51" s="51"/>
      <c r="I51" s="52">
        <v>0</v>
      </c>
      <c r="J51" s="52">
        <f t="shared" si="5"/>
        <v>0.08986111111111111</v>
      </c>
      <c r="K51" s="53">
        <v>56</v>
      </c>
      <c r="L51" s="50">
        <v>0.061064814814814815</v>
      </c>
      <c r="M51" s="51"/>
      <c r="N51" s="50">
        <v>0</v>
      </c>
      <c r="O51" s="50">
        <f t="shared" si="6"/>
        <v>0.061064814814814815</v>
      </c>
      <c r="P51" s="58">
        <v>53</v>
      </c>
      <c r="Q51" s="54" t="s">
        <v>186</v>
      </c>
      <c r="R51" s="55"/>
      <c r="S51" s="50">
        <v>0</v>
      </c>
      <c r="T51" s="50" t="e">
        <f t="shared" si="7"/>
        <v>#VALUE!</v>
      </c>
      <c r="U51" s="56"/>
    </row>
    <row r="52" spans="1:21" ht="15">
      <c r="A52" s="8">
        <v>48</v>
      </c>
      <c r="B52" s="9">
        <v>44</v>
      </c>
      <c r="C52" s="10" t="s">
        <v>6</v>
      </c>
      <c r="D52" s="10" t="s">
        <v>104</v>
      </c>
      <c r="E52" s="29" t="s">
        <v>102</v>
      </c>
      <c r="F52" s="34" t="e">
        <f t="shared" si="4"/>
        <v>#VALUE!</v>
      </c>
      <c r="G52" s="11">
        <v>0.09238425925925926</v>
      </c>
      <c r="H52" s="13"/>
      <c r="I52" s="12">
        <v>0</v>
      </c>
      <c r="J52" s="22">
        <f t="shared" si="5"/>
        <v>0.09238425925925926</v>
      </c>
      <c r="K52" s="27">
        <v>60</v>
      </c>
      <c r="L52" s="1">
        <v>0.05969907407407407</v>
      </c>
      <c r="M52" s="13">
        <v>16</v>
      </c>
      <c r="N52" s="11">
        <v>0</v>
      </c>
      <c r="O52" s="11">
        <f t="shared" si="6"/>
        <v>0.05969907407407407</v>
      </c>
      <c r="P52" s="42">
        <v>54</v>
      </c>
      <c r="Q52" s="14" t="s">
        <v>186</v>
      </c>
      <c r="R52" s="2"/>
      <c r="S52" s="11">
        <v>0</v>
      </c>
      <c r="T52" s="11" t="e">
        <f t="shared" si="7"/>
        <v>#VALUE!</v>
      </c>
      <c r="U52" s="44"/>
    </row>
    <row r="53" spans="1:21" s="57" customFormat="1" ht="15">
      <c r="A53" s="45">
        <v>49</v>
      </c>
      <c r="B53" s="46">
        <v>12</v>
      </c>
      <c r="C53" s="47" t="s">
        <v>8</v>
      </c>
      <c r="D53" s="47" t="s">
        <v>53</v>
      </c>
      <c r="E53" s="48" t="s">
        <v>50</v>
      </c>
      <c r="F53" s="49" t="e">
        <f t="shared" si="4"/>
        <v>#VALUE!</v>
      </c>
      <c r="G53" s="50">
        <v>0.08972222222222222</v>
      </c>
      <c r="H53" s="51"/>
      <c r="I53" s="52">
        <v>0</v>
      </c>
      <c r="J53" s="52">
        <f t="shared" si="5"/>
        <v>0.08972222222222222</v>
      </c>
      <c r="K53" s="53">
        <v>53</v>
      </c>
      <c r="L53" s="50">
        <v>0.062453703703703706</v>
      </c>
      <c r="M53" s="62"/>
      <c r="N53" s="50">
        <v>0</v>
      </c>
      <c r="O53" s="50">
        <f t="shared" si="6"/>
        <v>0.062453703703703706</v>
      </c>
      <c r="P53" s="58">
        <v>55</v>
      </c>
      <c r="Q53" s="54" t="s">
        <v>186</v>
      </c>
      <c r="R53" s="55"/>
      <c r="S53" s="50">
        <v>0</v>
      </c>
      <c r="T53" s="50" t="e">
        <f t="shared" si="7"/>
        <v>#VALUE!</v>
      </c>
      <c r="U53" s="56"/>
    </row>
    <row r="54" spans="1:21" ht="15">
      <c r="A54" s="8">
        <v>50</v>
      </c>
      <c r="B54" s="18">
        <v>11</v>
      </c>
      <c r="C54" s="17" t="s">
        <v>51</v>
      </c>
      <c r="D54" s="17" t="s">
        <v>52</v>
      </c>
      <c r="E54" s="30" t="s">
        <v>50</v>
      </c>
      <c r="F54" s="34" t="e">
        <f t="shared" si="4"/>
        <v>#VALUE!</v>
      </c>
      <c r="G54" s="11">
        <v>0.08986111111111111</v>
      </c>
      <c r="H54" s="13"/>
      <c r="I54" s="12">
        <v>0</v>
      </c>
      <c r="J54" s="22">
        <f t="shared" si="5"/>
        <v>0.08986111111111111</v>
      </c>
      <c r="K54" s="27">
        <v>56</v>
      </c>
      <c r="L54" s="1">
        <v>0.0638425925925926</v>
      </c>
      <c r="M54" s="13"/>
      <c r="N54" s="11">
        <v>0</v>
      </c>
      <c r="O54" s="11">
        <f t="shared" si="6"/>
        <v>0.0638425925925926</v>
      </c>
      <c r="P54" s="42">
        <v>60</v>
      </c>
      <c r="Q54" s="14" t="s">
        <v>186</v>
      </c>
      <c r="R54" s="2"/>
      <c r="S54" s="11">
        <v>0</v>
      </c>
      <c r="T54" s="11" t="e">
        <f t="shared" si="7"/>
        <v>#VALUE!</v>
      </c>
      <c r="U54" s="44"/>
    </row>
    <row r="55" spans="1:21" s="57" customFormat="1" ht="15">
      <c r="A55" s="45">
        <v>51</v>
      </c>
      <c r="B55" s="59">
        <v>83</v>
      </c>
      <c r="C55" s="60" t="s">
        <v>109</v>
      </c>
      <c r="D55" s="60" t="s">
        <v>90</v>
      </c>
      <c r="E55" s="61" t="s">
        <v>149</v>
      </c>
      <c r="F55" s="49" t="e">
        <f t="shared" si="4"/>
        <v>#VALUE!</v>
      </c>
      <c r="G55" s="50">
        <v>0.09707175925925926</v>
      </c>
      <c r="I55" s="52">
        <v>0</v>
      </c>
      <c r="J55" s="52">
        <f t="shared" si="5"/>
        <v>0.09707175925925926</v>
      </c>
      <c r="K55" s="53">
        <v>63</v>
      </c>
      <c r="L55" s="50">
        <v>0.062453703703703706</v>
      </c>
      <c r="N55" s="50">
        <v>0</v>
      </c>
      <c r="O55" s="50">
        <f t="shared" si="6"/>
        <v>0.062453703703703706</v>
      </c>
      <c r="P55" s="51">
        <v>62</v>
      </c>
      <c r="Q55" s="54" t="s">
        <v>186</v>
      </c>
      <c r="R55" s="55"/>
      <c r="S55" s="50">
        <v>0</v>
      </c>
      <c r="T55" s="50" t="e">
        <f t="shared" si="7"/>
        <v>#VALUE!</v>
      </c>
      <c r="U55" s="56"/>
    </row>
    <row r="56" spans="1:21" ht="15">
      <c r="A56" s="8">
        <v>52</v>
      </c>
      <c r="B56" s="9">
        <v>6</v>
      </c>
      <c r="C56" s="10" t="s">
        <v>22</v>
      </c>
      <c r="D56" s="10" t="s">
        <v>40</v>
      </c>
      <c r="E56" s="29" t="s">
        <v>39</v>
      </c>
      <c r="F56" s="34" t="e">
        <f t="shared" si="4"/>
        <v>#VALUE!</v>
      </c>
      <c r="G56" s="11">
        <v>0.08121527777777778</v>
      </c>
      <c r="H56" s="13">
        <v>17</v>
      </c>
      <c r="I56" s="12">
        <v>0</v>
      </c>
      <c r="J56" s="22">
        <f t="shared" si="5"/>
        <v>0.08121527777777778</v>
      </c>
      <c r="K56" s="27">
        <v>17</v>
      </c>
      <c r="L56" s="1">
        <v>0.05969907407407407</v>
      </c>
      <c r="M56" s="13">
        <v>15</v>
      </c>
      <c r="N56" s="11">
        <v>0</v>
      </c>
      <c r="O56" s="11">
        <f t="shared" si="6"/>
        <v>0.05969907407407407</v>
      </c>
      <c r="P56" s="42">
        <v>10</v>
      </c>
      <c r="Q56" s="14" t="s">
        <v>186</v>
      </c>
      <c r="R56" s="2"/>
      <c r="S56" s="11">
        <v>0</v>
      </c>
      <c r="T56" s="11" t="e">
        <f t="shared" si="7"/>
        <v>#VALUE!</v>
      </c>
      <c r="U56" s="44"/>
    </row>
    <row r="57" spans="1:21" s="57" customFormat="1" ht="15">
      <c r="A57" s="45">
        <v>53</v>
      </c>
      <c r="B57" s="46">
        <v>23</v>
      </c>
      <c r="C57" s="47" t="s">
        <v>73</v>
      </c>
      <c r="D57" s="47" t="s">
        <v>74</v>
      </c>
      <c r="E57" s="48" t="s">
        <v>70</v>
      </c>
      <c r="F57" s="49" t="e">
        <f t="shared" si="4"/>
        <v>#VALUE!</v>
      </c>
      <c r="G57" s="50">
        <v>0.08054398148148148</v>
      </c>
      <c r="H57" s="51">
        <v>14</v>
      </c>
      <c r="I57" s="52">
        <v>5.7870370370370366E-05</v>
      </c>
      <c r="J57" s="52">
        <f t="shared" si="5"/>
        <v>0.0804861111111111</v>
      </c>
      <c r="K57" s="53">
        <v>4</v>
      </c>
      <c r="L57" s="50">
        <v>0.061064814814814815</v>
      </c>
      <c r="M57" s="51"/>
      <c r="N57" s="50">
        <v>0</v>
      </c>
      <c r="O57" s="50">
        <f t="shared" si="6"/>
        <v>0.061064814814814815</v>
      </c>
      <c r="P57" s="51">
        <v>16</v>
      </c>
      <c r="Q57" s="54" t="s">
        <v>186</v>
      </c>
      <c r="R57" s="55"/>
      <c r="S57" s="50">
        <v>0</v>
      </c>
      <c r="T57" s="50" t="e">
        <f t="shared" si="7"/>
        <v>#VALUE!</v>
      </c>
      <c r="U57" s="56"/>
    </row>
    <row r="58" spans="1:21" ht="15">
      <c r="A58" s="8">
        <v>54</v>
      </c>
      <c r="B58" s="9">
        <v>29</v>
      </c>
      <c r="C58" s="10" t="s">
        <v>83</v>
      </c>
      <c r="D58" s="10" t="s">
        <v>84</v>
      </c>
      <c r="E58" s="29" t="s">
        <v>76</v>
      </c>
      <c r="F58" s="34" t="e">
        <f t="shared" si="4"/>
        <v>#VALUE!</v>
      </c>
      <c r="G58" s="11">
        <v>0.08054398148148148</v>
      </c>
      <c r="H58" s="13">
        <v>11</v>
      </c>
      <c r="I58" s="12">
        <v>2.3148148148148147E-05</v>
      </c>
      <c r="J58" s="22">
        <f t="shared" si="5"/>
        <v>0.08052083333333333</v>
      </c>
      <c r="K58" s="27">
        <f>7</f>
        <v>7</v>
      </c>
      <c r="L58" s="1">
        <v>0.061030092592592594</v>
      </c>
      <c r="M58" s="13"/>
      <c r="N58" s="11">
        <v>0</v>
      </c>
      <c r="O58" s="11">
        <f t="shared" si="6"/>
        <v>0.061030092592592594</v>
      </c>
      <c r="P58" s="13">
        <v>16</v>
      </c>
      <c r="Q58" s="14" t="s">
        <v>186</v>
      </c>
      <c r="R58" s="2"/>
      <c r="S58" s="11">
        <v>0</v>
      </c>
      <c r="T58" s="11" t="e">
        <f t="shared" si="7"/>
        <v>#VALUE!</v>
      </c>
      <c r="U58" s="44"/>
    </row>
    <row r="59" spans="1:21" s="57" customFormat="1" ht="15">
      <c r="A59" s="45">
        <v>55</v>
      </c>
      <c r="B59" s="46">
        <v>17</v>
      </c>
      <c r="C59" s="47" t="s">
        <v>62</v>
      </c>
      <c r="D59" s="47" t="s">
        <v>63</v>
      </c>
      <c r="E59" s="48" t="s">
        <v>55</v>
      </c>
      <c r="F59" s="49" t="e">
        <f t="shared" si="4"/>
        <v>#VALUE!</v>
      </c>
      <c r="G59" s="50">
        <v>0.08121527777777778</v>
      </c>
      <c r="H59" s="51">
        <v>18</v>
      </c>
      <c r="I59" s="52">
        <v>0</v>
      </c>
      <c r="J59" s="52">
        <f t="shared" si="5"/>
        <v>0.08121527777777778</v>
      </c>
      <c r="K59" s="53">
        <v>17</v>
      </c>
      <c r="L59" s="50">
        <v>0.061064814814814815</v>
      </c>
      <c r="M59" s="51"/>
      <c r="N59" s="50">
        <v>0</v>
      </c>
      <c r="O59" s="50">
        <f t="shared" si="6"/>
        <v>0.061064814814814815</v>
      </c>
      <c r="P59" s="58">
        <v>22</v>
      </c>
      <c r="Q59" s="54" t="s">
        <v>186</v>
      </c>
      <c r="R59" s="55"/>
      <c r="S59" s="50">
        <v>0</v>
      </c>
      <c r="T59" s="50" t="e">
        <f t="shared" si="7"/>
        <v>#VALUE!</v>
      </c>
      <c r="U59" s="56"/>
    </row>
    <row r="60" spans="1:21" ht="15">
      <c r="A60" s="8">
        <v>56</v>
      </c>
      <c r="B60" s="9">
        <v>8</v>
      </c>
      <c r="C60" s="10" t="s">
        <v>43</v>
      </c>
      <c r="D60" s="10" t="s">
        <v>44</v>
      </c>
      <c r="E60" s="29" t="s">
        <v>39</v>
      </c>
      <c r="F60" s="34" t="e">
        <f t="shared" si="4"/>
        <v>#VALUE!</v>
      </c>
      <c r="G60" s="11">
        <v>0.08444444444444445</v>
      </c>
      <c r="H60" s="13"/>
      <c r="I60" s="12">
        <v>0</v>
      </c>
      <c r="J60" s="22">
        <f t="shared" si="5"/>
        <v>0.08444444444444445</v>
      </c>
      <c r="K60" s="27">
        <v>36</v>
      </c>
      <c r="L60" s="1">
        <v>0.061064814814814815</v>
      </c>
      <c r="M60" s="13"/>
      <c r="N60" s="11">
        <v>0</v>
      </c>
      <c r="O60" s="11">
        <f t="shared" si="6"/>
        <v>0.061064814814814815</v>
      </c>
      <c r="P60" s="42">
        <v>35</v>
      </c>
      <c r="Q60" s="14" t="s">
        <v>186</v>
      </c>
      <c r="R60" s="2"/>
      <c r="S60" s="11">
        <v>0</v>
      </c>
      <c r="T60" s="11" t="e">
        <f t="shared" si="7"/>
        <v>#VALUE!</v>
      </c>
      <c r="U60" s="44"/>
    </row>
    <row r="61" spans="1:21" s="57" customFormat="1" ht="15">
      <c r="A61" s="45">
        <v>57</v>
      </c>
      <c r="B61" s="46">
        <v>67</v>
      </c>
      <c r="C61" s="47" t="s">
        <v>138</v>
      </c>
      <c r="D61" s="47" t="s">
        <v>69</v>
      </c>
      <c r="E61" s="48" t="s">
        <v>135</v>
      </c>
      <c r="F61" s="49" t="e">
        <f t="shared" si="4"/>
        <v>#VALUE!</v>
      </c>
      <c r="G61" s="50">
        <v>0.08444444444444445</v>
      </c>
      <c r="H61" s="51"/>
      <c r="I61" s="52">
        <v>0</v>
      </c>
      <c r="J61" s="52">
        <f t="shared" si="5"/>
        <v>0.08444444444444445</v>
      </c>
      <c r="K61" s="53">
        <v>36</v>
      </c>
      <c r="L61" s="50">
        <v>0.061064814814814815</v>
      </c>
      <c r="M61" s="51"/>
      <c r="N61" s="50">
        <v>0</v>
      </c>
      <c r="O61" s="50">
        <f t="shared" si="6"/>
        <v>0.061064814814814815</v>
      </c>
      <c r="P61" s="58">
        <v>35</v>
      </c>
      <c r="Q61" s="54" t="s">
        <v>186</v>
      </c>
      <c r="R61" s="55"/>
      <c r="S61" s="50">
        <v>0</v>
      </c>
      <c r="T61" s="50" t="e">
        <f t="shared" si="7"/>
        <v>#VALUE!</v>
      </c>
      <c r="U61" s="56"/>
    </row>
    <row r="62" spans="1:21" ht="15">
      <c r="A62" s="8">
        <v>58</v>
      </c>
      <c r="B62" s="9">
        <v>9</v>
      </c>
      <c r="C62" s="10" t="s">
        <v>45</v>
      </c>
      <c r="D62" s="10" t="s">
        <v>46</v>
      </c>
      <c r="E62" s="29" t="s">
        <v>47</v>
      </c>
      <c r="F62" s="34" t="e">
        <f t="shared" si="4"/>
        <v>#VALUE!</v>
      </c>
      <c r="G62" s="11">
        <v>0.08444444444444445</v>
      </c>
      <c r="H62" s="13"/>
      <c r="I62" s="12">
        <v>0</v>
      </c>
      <c r="J62" s="22">
        <f t="shared" si="5"/>
        <v>0.08444444444444445</v>
      </c>
      <c r="K62" s="27">
        <v>36</v>
      </c>
      <c r="L62" s="1">
        <v>0.062453703703703706</v>
      </c>
      <c r="M62" s="13"/>
      <c r="N62" s="11">
        <v>0</v>
      </c>
      <c r="O62" s="11">
        <f t="shared" si="6"/>
        <v>0.062453703703703706</v>
      </c>
      <c r="P62" s="42">
        <v>42</v>
      </c>
      <c r="Q62" s="14" t="s">
        <v>186</v>
      </c>
      <c r="R62" s="2"/>
      <c r="S62" s="11">
        <v>0</v>
      </c>
      <c r="T62" s="11" t="e">
        <f t="shared" si="7"/>
        <v>#VALUE!</v>
      </c>
      <c r="U62" s="44"/>
    </row>
    <row r="63" spans="1:21" s="57" customFormat="1" ht="15">
      <c r="A63" s="45">
        <v>59</v>
      </c>
      <c r="B63" s="46">
        <v>26</v>
      </c>
      <c r="C63" s="47" t="s">
        <v>79</v>
      </c>
      <c r="D63" s="47" t="s">
        <v>80</v>
      </c>
      <c r="E63" s="48" t="s">
        <v>76</v>
      </c>
      <c r="F63" s="49" t="e">
        <f t="shared" si="4"/>
        <v>#VALUE!</v>
      </c>
      <c r="G63" s="50">
        <v>0.08445601851851853</v>
      </c>
      <c r="H63" s="51"/>
      <c r="I63" s="52">
        <v>0</v>
      </c>
      <c r="J63" s="52">
        <f t="shared" si="5"/>
        <v>0.08445601851851853</v>
      </c>
      <c r="K63" s="53">
        <v>46</v>
      </c>
      <c r="L63" s="50">
        <v>0.062453703703703706</v>
      </c>
      <c r="M63" s="51"/>
      <c r="N63" s="50">
        <v>0</v>
      </c>
      <c r="O63" s="50">
        <f t="shared" si="6"/>
        <v>0.062453703703703706</v>
      </c>
      <c r="P63" s="58">
        <v>42</v>
      </c>
      <c r="Q63" s="54" t="s">
        <v>186</v>
      </c>
      <c r="R63" s="55"/>
      <c r="S63" s="50">
        <v>0</v>
      </c>
      <c r="T63" s="50" t="e">
        <f t="shared" si="7"/>
        <v>#VALUE!</v>
      </c>
      <c r="U63" s="56"/>
    </row>
    <row r="64" spans="1:21" ht="15">
      <c r="A64" s="8">
        <v>60</v>
      </c>
      <c r="B64" s="9">
        <v>45</v>
      </c>
      <c r="C64" s="10" t="s">
        <v>105</v>
      </c>
      <c r="D64" s="10" t="s">
        <v>106</v>
      </c>
      <c r="E64" s="29" t="s">
        <v>102</v>
      </c>
      <c r="F64" s="34" t="e">
        <f t="shared" si="4"/>
        <v>#VALUE!</v>
      </c>
      <c r="G64" s="11">
        <v>0.08986111111111111</v>
      </c>
      <c r="H64" s="13"/>
      <c r="I64" s="12">
        <v>0</v>
      </c>
      <c r="J64" s="22">
        <f t="shared" si="5"/>
        <v>0.08986111111111111</v>
      </c>
      <c r="K64" s="27">
        <v>56</v>
      </c>
      <c r="L64" s="1">
        <v>0.05969907407407407</v>
      </c>
      <c r="M64" s="13">
        <v>18</v>
      </c>
      <c r="N64" s="11">
        <v>0</v>
      </c>
      <c r="O64" s="11">
        <f t="shared" si="6"/>
        <v>0.05969907407407407</v>
      </c>
      <c r="P64" s="13">
        <v>51</v>
      </c>
      <c r="Q64" s="14" t="s">
        <v>186</v>
      </c>
      <c r="R64" s="2"/>
      <c r="S64" s="11">
        <v>0</v>
      </c>
      <c r="T64" s="11" t="e">
        <f t="shared" si="7"/>
        <v>#VALUE!</v>
      </c>
      <c r="U64" s="44"/>
    </row>
    <row r="65" spans="1:21" s="57" customFormat="1" ht="15">
      <c r="A65" s="45">
        <v>61</v>
      </c>
      <c r="B65" s="46">
        <v>13</v>
      </c>
      <c r="C65" s="47" t="s">
        <v>25</v>
      </c>
      <c r="D65" s="47" t="s">
        <v>54</v>
      </c>
      <c r="E65" s="48" t="s">
        <v>55</v>
      </c>
      <c r="F65" s="49" t="e">
        <f t="shared" si="4"/>
        <v>#VALUE!</v>
      </c>
      <c r="G65" s="50">
        <v>0.08837962962962963</v>
      </c>
      <c r="H65" s="51"/>
      <c r="I65" s="52">
        <v>2.3148148148148147E-05</v>
      </c>
      <c r="J65" s="52">
        <f t="shared" si="5"/>
        <v>0.08835648148148148</v>
      </c>
      <c r="K65" s="53">
        <v>52</v>
      </c>
      <c r="L65" s="50">
        <v>0.062453703703703706</v>
      </c>
      <c r="M65" s="51"/>
      <c r="N65" s="50">
        <v>0</v>
      </c>
      <c r="O65" s="50">
        <f t="shared" si="6"/>
        <v>0.062453703703703706</v>
      </c>
      <c r="P65" s="58">
        <v>52</v>
      </c>
      <c r="Q65" s="54" t="s">
        <v>185</v>
      </c>
      <c r="R65" s="55"/>
      <c r="S65" s="50">
        <v>0</v>
      </c>
      <c r="T65" s="50" t="e">
        <f t="shared" si="7"/>
        <v>#VALUE!</v>
      </c>
      <c r="U65" s="56"/>
    </row>
    <row r="66" spans="1:21" ht="15">
      <c r="A66" s="8">
        <v>62</v>
      </c>
      <c r="B66" s="9">
        <v>19</v>
      </c>
      <c r="C66" s="10" t="s">
        <v>67</v>
      </c>
      <c r="D66" s="10" t="s">
        <v>68</v>
      </c>
      <c r="E66" s="29" t="s">
        <v>66</v>
      </c>
      <c r="F66" s="34" t="e">
        <f t="shared" si="4"/>
        <v>#VALUE!</v>
      </c>
      <c r="G66" s="11">
        <v>0.08972222222222222</v>
      </c>
      <c r="H66" s="13"/>
      <c r="I66" s="12">
        <v>0</v>
      </c>
      <c r="J66" s="22">
        <f t="shared" si="5"/>
        <v>0.08972222222222222</v>
      </c>
      <c r="K66" s="27">
        <v>54</v>
      </c>
      <c r="L66" s="1">
        <v>0.062453703703703706</v>
      </c>
      <c r="M66" s="13"/>
      <c r="N66" s="11">
        <v>0</v>
      </c>
      <c r="O66" s="11">
        <f t="shared" si="6"/>
        <v>0.062453703703703706</v>
      </c>
      <c r="P66" s="13">
        <v>55</v>
      </c>
      <c r="Q66" s="14" t="s">
        <v>186</v>
      </c>
      <c r="R66" s="2"/>
      <c r="S66" s="11">
        <v>0</v>
      </c>
      <c r="T66" s="11" t="e">
        <f t="shared" si="7"/>
        <v>#VALUE!</v>
      </c>
      <c r="U66" s="44"/>
    </row>
    <row r="67" spans="1:21" s="57" customFormat="1" ht="15">
      <c r="A67" s="45">
        <v>63</v>
      </c>
      <c r="B67" s="59">
        <v>85</v>
      </c>
      <c r="C67" s="60" t="s">
        <v>71</v>
      </c>
      <c r="D67" s="60" t="s">
        <v>164</v>
      </c>
      <c r="E67" s="61" t="s">
        <v>121</v>
      </c>
      <c r="F67" s="49" t="e">
        <f t="shared" si="4"/>
        <v>#VALUE!</v>
      </c>
      <c r="G67" s="50">
        <v>0.09238425925925926</v>
      </c>
      <c r="I67" s="52">
        <v>0</v>
      </c>
      <c r="J67" s="52">
        <f t="shared" si="5"/>
        <v>0.09238425925925926</v>
      </c>
      <c r="K67" s="53">
        <v>60</v>
      </c>
      <c r="L67" s="50">
        <v>0.061064814814814815</v>
      </c>
      <c r="N67" s="50">
        <v>0</v>
      </c>
      <c r="O67" s="50">
        <f t="shared" si="6"/>
        <v>0.061064814814814815</v>
      </c>
      <c r="P67" s="51">
        <v>58</v>
      </c>
      <c r="Q67" s="54" t="s">
        <v>186</v>
      </c>
      <c r="R67" s="55"/>
      <c r="S67" s="50">
        <v>0</v>
      </c>
      <c r="T67" s="50" t="e">
        <f t="shared" si="7"/>
        <v>#VALUE!</v>
      </c>
      <c r="U67" s="56"/>
    </row>
    <row r="68" spans="1:21" ht="15">
      <c r="A68" s="8">
        <v>64</v>
      </c>
      <c r="B68" s="18">
        <v>72</v>
      </c>
      <c r="C68" s="17" t="s">
        <v>146</v>
      </c>
      <c r="D68" s="17" t="s">
        <v>147</v>
      </c>
      <c r="E68" s="30" t="s">
        <v>143</v>
      </c>
      <c r="F68" s="34" t="e">
        <f t="shared" si="4"/>
        <v>#VALUE!</v>
      </c>
      <c r="G68" s="11">
        <v>0.08972222222222222</v>
      </c>
      <c r="H68" s="13"/>
      <c r="I68" s="12">
        <v>0</v>
      </c>
      <c r="J68" s="22">
        <f t="shared" si="5"/>
        <v>0.08972222222222222</v>
      </c>
      <c r="K68" s="27">
        <v>54</v>
      </c>
      <c r="L68" s="1">
        <v>0.0638425925925926</v>
      </c>
      <c r="M68" s="13"/>
      <c r="N68" s="11">
        <v>0</v>
      </c>
      <c r="O68" s="11">
        <f t="shared" si="6"/>
        <v>0.0638425925925926</v>
      </c>
      <c r="P68" s="42">
        <v>59</v>
      </c>
      <c r="Q68" s="14" t="s">
        <v>186</v>
      </c>
      <c r="R68" s="2"/>
      <c r="S68" s="11">
        <v>0</v>
      </c>
      <c r="T68" s="11" t="e">
        <f t="shared" si="7"/>
        <v>#VALUE!</v>
      </c>
      <c r="U68" s="44"/>
    </row>
    <row r="69" spans="1:21" s="57" customFormat="1" ht="15">
      <c r="A69" s="45">
        <v>65</v>
      </c>
      <c r="B69" s="59">
        <v>1</v>
      </c>
      <c r="C69" s="60" t="s">
        <v>2</v>
      </c>
      <c r="D69" s="60" t="s">
        <v>4</v>
      </c>
      <c r="E69" s="61" t="s">
        <v>31</v>
      </c>
      <c r="F69" s="49" t="e">
        <f aca="true" t="shared" si="8" ref="F69:F90">J69+O69+T69</f>
        <v>#VALUE!</v>
      </c>
      <c r="G69" s="50">
        <v>0.09238425925925926</v>
      </c>
      <c r="H69" s="51"/>
      <c r="I69" s="52">
        <v>0</v>
      </c>
      <c r="J69" s="52">
        <f aca="true" t="shared" si="9" ref="J69:J90">G69-I69</f>
        <v>0.09238425925925926</v>
      </c>
      <c r="K69" s="53">
        <v>60</v>
      </c>
      <c r="L69" s="50">
        <v>0.062453703703703706</v>
      </c>
      <c r="M69" s="51"/>
      <c r="N69" s="50">
        <v>0</v>
      </c>
      <c r="O69" s="50">
        <f aca="true" t="shared" si="10" ref="O69:O90">L69-N69</f>
        <v>0.062453703703703706</v>
      </c>
      <c r="P69" s="51">
        <v>61</v>
      </c>
      <c r="Q69" s="54" t="s">
        <v>186</v>
      </c>
      <c r="R69" s="55"/>
      <c r="S69" s="50">
        <v>0</v>
      </c>
      <c r="T69" s="50" t="e">
        <f aca="true" t="shared" si="11" ref="T69:T90">Q69-S69</f>
        <v>#VALUE!</v>
      </c>
      <c r="U69" s="56"/>
    </row>
    <row r="70" spans="1:21" ht="15">
      <c r="A70" s="8">
        <v>66</v>
      </c>
      <c r="B70" s="18">
        <v>71</v>
      </c>
      <c r="C70" s="17" t="s">
        <v>2</v>
      </c>
      <c r="D70" s="17" t="s">
        <v>145</v>
      </c>
      <c r="E70" s="30" t="s">
        <v>143</v>
      </c>
      <c r="F70" s="34" t="e">
        <f t="shared" si="8"/>
        <v>#VALUE!</v>
      </c>
      <c r="G70" s="11">
        <v>0.09722222222222222</v>
      </c>
      <c r="H70" s="13"/>
      <c r="I70" s="12">
        <v>0</v>
      </c>
      <c r="J70" s="22">
        <f t="shared" si="9"/>
        <v>0.09722222222222222</v>
      </c>
      <c r="K70" s="27">
        <v>65</v>
      </c>
      <c r="L70" s="1">
        <v>0.062453703703703706</v>
      </c>
      <c r="M70" s="13"/>
      <c r="N70" s="11">
        <v>0</v>
      </c>
      <c r="O70" s="11">
        <f t="shared" si="10"/>
        <v>0.062453703703703706</v>
      </c>
      <c r="P70" s="42">
        <v>63</v>
      </c>
      <c r="Q70" s="14" t="s">
        <v>186</v>
      </c>
      <c r="R70" s="2"/>
      <c r="S70" s="11">
        <v>0</v>
      </c>
      <c r="T70" s="11" t="e">
        <f t="shared" si="11"/>
        <v>#VALUE!</v>
      </c>
      <c r="U70" s="44"/>
    </row>
    <row r="71" spans="1:21" s="57" customFormat="1" ht="15">
      <c r="A71" s="45">
        <v>67</v>
      </c>
      <c r="B71" s="46">
        <v>27</v>
      </c>
      <c r="C71" s="47" t="s">
        <v>23</v>
      </c>
      <c r="D71" s="47" t="s">
        <v>81</v>
      </c>
      <c r="E71" s="48" t="s">
        <v>76</v>
      </c>
      <c r="F71" s="49" t="e">
        <f t="shared" si="8"/>
        <v>#VALUE!</v>
      </c>
      <c r="G71" s="50">
        <v>0.10295138888888888</v>
      </c>
      <c r="H71" s="51"/>
      <c r="I71" s="52">
        <v>0</v>
      </c>
      <c r="J71" s="52">
        <f t="shared" si="9"/>
        <v>0.10295138888888888</v>
      </c>
      <c r="K71" s="53"/>
      <c r="L71" s="50">
        <v>0.061064814814814815</v>
      </c>
      <c r="M71" s="51"/>
      <c r="N71" s="50">
        <v>0</v>
      </c>
      <c r="O71" s="50">
        <f t="shared" si="10"/>
        <v>0.061064814814814815</v>
      </c>
      <c r="P71" s="58">
        <v>64</v>
      </c>
      <c r="Q71" s="63" t="s">
        <v>185</v>
      </c>
      <c r="R71" s="55"/>
      <c r="S71" s="50">
        <v>0</v>
      </c>
      <c r="T71" s="50" t="e">
        <f t="shared" si="11"/>
        <v>#VALUE!</v>
      </c>
      <c r="U71" s="56"/>
    </row>
    <row r="72" spans="1:21" ht="15">
      <c r="A72" s="8">
        <v>68</v>
      </c>
      <c r="B72" s="9">
        <v>20</v>
      </c>
      <c r="C72" s="10" t="s">
        <v>13</v>
      </c>
      <c r="D72" s="10" t="s">
        <v>14</v>
      </c>
      <c r="E72" s="29" t="s">
        <v>66</v>
      </c>
      <c r="F72" s="34" t="e">
        <f t="shared" si="8"/>
        <v>#VALUE!</v>
      </c>
      <c r="G72" s="11">
        <v>0.10180555555555555</v>
      </c>
      <c r="H72" s="13"/>
      <c r="I72" s="12">
        <v>0</v>
      </c>
      <c r="J72" s="22">
        <f t="shared" si="9"/>
        <v>0.10180555555555555</v>
      </c>
      <c r="K72" s="27">
        <v>66</v>
      </c>
      <c r="L72" s="1">
        <v>0.0638425925925926</v>
      </c>
      <c r="M72" s="39"/>
      <c r="N72" s="11">
        <v>0</v>
      </c>
      <c r="O72" s="11">
        <f t="shared" si="10"/>
        <v>0.0638425925925926</v>
      </c>
      <c r="P72" s="42">
        <v>65</v>
      </c>
      <c r="Q72" s="25" t="s">
        <v>186</v>
      </c>
      <c r="R72" s="2"/>
      <c r="S72" s="11">
        <v>0</v>
      </c>
      <c r="T72" s="11" t="e">
        <f t="shared" si="11"/>
        <v>#VALUE!</v>
      </c>
      <c r="U72" s="44"/>
    </row>
    <row r="73" spans="1:21" s="57" customFormat="1" ht="15">
      <c r="A73" s="45">
        <v>69</v>
      </c>
      <c r="B73" s="46">
        <v>46</v>
      </c>
      <c r="C73" s="47" t="s">
        <v>107</v>
      </c>
      <c r="D73" s="47" t="s">
        <v>108</v>
      </c>
      <c r="E73" s="48" t="s">
        <v>102</v>
      </c>
      <c r="F73" s="49" t="e">
        <f t="shared" si="8"/>
        <v>#VALUE!</v>
      </c>
      <c r="G73" s="50">
        <v>0.08130787037037036</v>
      </c>
      <c r="H73" s="51"/>
      <c r="I73" s="52">
        <v>0</v>
      </c>
      <c r="J73" s="52">
        <f t="shared" si="9"/>
        <v>0.08130787037037036</v>
      </c>
      <c r="K73" s="53">
        <v>19</v>
      </c>
      <c r="L73" s="50" t="s">
        <v>186</v>
      </c>
      <c r="M73" s="51"/>
      <c r="N73" s="50">
        <v>0</v>
      </c>
      <c r="O73" s="50" t="e">
        <f t="shared" si="10"/>
        <v>#VALUE!</v>
      </c>
      <c r="P73" s="58"/>
      <c r="Q73" s="50" t="s">
        <v>185</v>
      </c>
      <c r="R73" s="55"/>
      <c r="S73" s="50">
        <v>0</v>
      </c>
      <c r="T73" s="50" t="e">
        <f t="shared" si="11"/>
        <v>#VALUE!</v>
      </c>
      <c r="U73" s="56"/>
    </row>
    <row r="74" spans="1:21" ht="15">
      <c r="A74" s="8">
        <v>70</v>
      </c>
      <c r="B74" s="9">
        <v>75</v>
      </c>
      <c r="C74" s="10" t="s">
        <v>12</v>
      </c>
      <c r="D74" s="10" t="s">
        <v>152</v>
      </c>
      <c r="E74" s="29" t="s">
        <v>149</v>
      </c>
      <c r="F74" s="34" t="e">
        <f t="shared" si="8"/>
        <v>#VALUE!</v>
      </c>
      <c r="G74" s="11">
        <v>0.09707175925925926</v>
      </c>
      <c r="H74" s="13"/>
      <c r="I74" s="12">
        <v>0</v>
      </c>
      <c r="J74" s="22">
        <f t="shared" si="9"/>
        <v>0.09707175925925926</v>
      </c>
      <c r="K74" s="27">
        <v>63</v>
      </c>
      <c r="L74" s="1" t="s">
        <v>185</v>
      </c>
      <c r="M74" s="13"/>
      <c r="N74" s="11">
        <v>0</v>
      </c>
      <c r="O74" s="11" t="e">
        <f t="shared" si="10"/>
        <v>#VALUE!</v>
      </c>
      <c r="P74" s="42"/>
      <c r="Q74" s="1" t="s">
        <v>185</v>
      </c>
      <c r="R74" s="2"/>
      <c r="S74" s="11">
        <v>0</v>
      </c>
      <c r="T74" s="11" t="e">
        <f t="shared" si="11"/>
        <v>#VALUE!</v>
      </c>
      <c r="U74" s="44"/>
    </row>
    <row r="75" spans="1:21" s="57" customFormat="1" ht="15">
      <c r="A75" s="45">
        <v>71</v>
      </c>
      <c r="B75" s="46">
        <v>55</v>
      </c>
      <c r="C75" s="47" t="s">
        <v>17</v>
      </c>
      <c r="D75" s="47" t="s">
        <v>16</v>
      </c>
      <c r="E75" s="48" t="s">
        <v>121</v>
      </c>
      <c r="F75" s="49" t="e">
        <f t="shared" si="8"/>
        <v>#VALUE!</v>
      </c>
      <c r="G75" s="50" t="s">
        <v>186</v>
      </c>
      <c r="H75" s="51"/>
      <c r="I75" s="52">
        <v>0</v>
      </c>
      <c r="J75" s="52" t="e">
        <f t="shared" si="9"/>
        <v>#VALUE!</v>
      </c>
      <c r="K75" s="53"/>
      <c r="L75" s="50" t="s">
        <v>185</v>
      </c>
      <c r="M75" s="51"/>
      <c r="N75" s="50">
        <v>0</v>
      </c>
      <c r="O75" s="50" t="e">
        <f t="shared" si="10"/>
        <v>#VALUE!</v>
      </c>
      <c r="P75" s="58"/>
      <c r="Q75" s="50" t="s">
        <v>185</v>
      </c>
      <c r="R75" s="55"/>
      <c r="S75" s="50">
        <v>0</v>
      </c>
      <c r="T75" s="50" t="e">
        <f t="shared" si="11"/>
        <v>#VALUE!</v>
      </c>
      <c r="U75" s="56"/>
    </row>
    <row r="76" spans="1:21" ht="15">
      <c r="A76" s="8">
        <v>72</v>
      </c>
      <c r="B76" s="9">
        <v>33</v>
      </c>
      <c r="C76" s="10" t="s">
        <v>91</v>
      </c>
      <c r="D76" s="10" t="s">
        <v>92</v>
      </c>
      <c r="E76" s="29" t="s">
        <v>88</v>
      </c>
      <c r="F76" s="34" t="e">
        <f t="shared" si="8"/>
        <v>#VALUE!</v>
      </c>
      <c r="G76" s="11" t="s">
        <v>186</v>
      </c>
      <c r="H76" s="13"/>
      <c r="I76" s="12">
        <v>0</v>
      </c>
      <c r="J76" s="22" t="e">
        <f t="shared" si="9"/>
        <v>#VALUE!</v>
      </c>
      <c r="L76" s="1" t="s">
        <v>185</v>
      </c>
      <c r="M76" s="13"/>
      <c r="N76" s="11">
        <v>0</v>
      </c>
      <c r="O76" s="11" t="e">
        <f t="shared" si="10"/>
        <v>#VALUE!</v>
      </c>
      <c r="P76" s="13"/>
      <c r="Q76" s="1" t="s">
        <v>185</v>
      </c>
      <c r="R76" s="2"/>
      <c r="S76" s="11">
        <v>0</v>
      </c>
      <c r="T76" s="11" t="e">
        <f t="shared" si="11"/>
        <v>#VALUE!</v>
      </c>
      <c r="U76" s="44"/>
    </row>
    <row r="77" spans="1:21" s="57" customFormat="1" ht="15">
      <c r="A77" s="45">
        <v>73</v>
      </c>
      <c r="B77" s="46">
        <v>64</v>
      </c>
      <c r="C77" s="47" t="s">
        <v>19</v>
      </c>
      <c r="D77" s="47" t="s">
        <v>18</v>
      </c>
      <c r="E77" s="48" t="s">
        <v>132</v>
      </c>
      <c r="F77" s="49" t="e">
        <f t="shared" si="8"/>
        <v>#VALUE!</v>
      </c>
      <c r="G77" s="50" t="s">
        <v>186</v>
      </c>
      <c r="H77" s="51"/>
      <c r="I77" s="52">
        <v>0</v>
      </c>
      <c r="J77" s="52" t="e">
        <f t="shared" si="9"/>
        <v>#VALUE!</v>
      </c>
      <c r="K77" s="53"/>
      <c r="L77" s="50" t="s">
        <v>185</v>
      </c>
      <c r="M77" s="51"/>
      <c r="N77" s="50">
        <v>0</v>
      </c>
      <c r="O77" s="50" t="e">
        <f t="shared" si="10"/>
        <v>#VALUE!</v>
      </c>
      <c r="P77" s="58"/>
      <c r="Q77" s="54" t="s">
        <v>185</v>
      </c>
      <c r="R77" s="55"/>
      <c r="S77" s="50">
        <v>0</v>
      </c>
      <c r="T77" s="50" t="e">
        <f t="shared" si="11"/>
        <v>#VALUE!</v>
      </c>
      <c r="U77" s="56"/>
    </row>
    <row r="78" spans="1:21" ht="15">
      <c r="A78" s="8">
        <v>74</v>
      </c>
      <c r="B78" s="9">
        <v>69</v>
      </c>
      <c r="C78" s="10" t="s">
        <v>141</v>
      </c>
      <c r="D78" s="10" t="s">
        <v>142</v>
      </c>
      <c r="E78" s="29" t="s">
        <v>143</v>
      </c>
      <c r="F78" s="34" t="e">
        <f t="shared" si="8"/>
        <v>#VALUE!</v>
      </c>
      <c r="G78" s="11" t="s">
        <v>186</v>
      </c>
      <c r="H78" s="13"/>
      <c r="I78" s="12">
        <v>0</v>
      </c>
      <c r="J78" s="22" t="e">
        <f t="shared" si="9"/>
        <v>#VALUE!</v>
      </c>
      <c r="L78" s="1" t="s">
        <v>185</v>
      </c>
      <c r="M78" s="13"/>
      <c r="N78" s="11">
        <v>0</v>
      </c>
      <c r="O78" s="11" t="e">
        <f t="shared" si="10"/>
        <v>#VALUE!</v>
      </c>
      <c r="P78" s="42"/>
      <c r="Q78" s="43" t="s">
        <v>185</v>
      </c>
      <c r="R78" s="2"/>
      <c r="S78" s="11">
        <v>0</v>
      </c>
      <c r="T78" s="11" t="e">
        <f t="shared" si="11"/>
        <v>#VALUE!</v>
      </c>
      <c r="U78" s="44"/>
    </row>
    <row r="79" spans="1:21" s="57" customFormat="1" ht="15">
      <c r="A79" s="45">
        <v>75</v>
      </c>
      <c r="B79" s="46">
        <v>63</v>
      </c>
      <c r="C79" s="60" t="s">
        <v>10</v>
      </c>
      <c r="D79" s="60" t="s">
        <v>133</v>
      </c>
      <c r="E79" s="61" t="s">
        <v>132</v>
      </c>
      <c r="F79" s="49" t="e">
        <f t="shared" si="8"/>
        <v>#VALUE!</v>
      </c>
      <c r="G79" s="50" t="s">
        <v>186</v>
      </c>
      <c r="H79" s="51"/>
      <c r="I79" s="52">
        <v>0</v>
      </c>
      <c r="J79" s="52" t="e">
        <f t="shared" si="9"/>
        <v>#VALUE!</v>
      </c>
      <c r="K79" s="53"/>
      <c r="L79" s="50" t="s">
        <v>185</v>
      </c>
      <c r="M79" s="51"/>
      <c r="N79" s="50">
        <v>0</v>
      </c>
      <c r="O79" s="50" t="e">
        <f t="shared" si="10"/>
        <v>#VALUE!</v>
      </c>
      <c r="P79" s="58"/>
      <c r="Q79" s="54" t="s">
        <v>185</v>
      </c>
      <c r="R79" s="55"/>
      <c r="S79" s="50">
        <v>0</v>
      </c>
      <c r="T79" s="50" t="e">
        <f t="shared" si="11"/>
        <v>#VALUE!</v>
      </c>
      <c r="U79" s="56"/>
    </row>
    <row r="80" spans="1:21" ht="15">
      <c r="A80" s="8">
        <v>76</v>
      </c>
      <c r="B80" s="9">
        <v>14</v>
      </c>
      <c r="C80" s="10" t="s">
        <v>56</v>
      </c>
      <c r="D80" s="10" t="s">
        <v>57</v>
      </c>
      <c r="E80" s="29" t="s">
        <v>55</v>
      </c>
      <c r="F80" s="34" t="e">
        <f t="shared" si="8"/>
        <v>#VALUE!</v>
      </c>
      <c r="G80" s="11" t="s">
        <v>186</v>
      </c>
      <c r="H80" s="13"/>
      <c r="I80" s="12">
        <v>0</v>
      </c>
      <c r="J80" s="22" t="e">
        <f t="shared" si="9"/>
        <v>#VALUE!</v>
      </c>
      <c r="L80" s="1" t="s">
        <v>185</v>
      </c>
      <c r="M80" s="13"/>
      <c r="N80" s="11">
        <v>0</v>
      </c>
      <c r="O80" s="11" t="e">
        <f t="shared" si="10"/>
        <v>#VALUE!</v>
      </c>
      <c r="P80" s="42"/>
      <c r="Q80" s="14" t="s">
        <v>185</v>
      </c>
      <c r="R80" s="2"/>
      <c r="S80" s="11">
        <v>0</v>
      </c>
      <c r="T80" s="11" t="e">
        <f t="shared" si="11"/>
        <v>#VALUE!</v>
      </c>
      <c r="U80" s="44"/>
    </row>
    <row r="81" spans="1:21" s="57" customFormat="1" ht="15">
      <c r="A81" s="45">
        <v>77</v>
      </c>
      <c r="B81" s="46">
        <v>48</v>
      </c>
      <c r="C81" s="60" t="s">
        <v>110</v>
      </c>
      <c r="D81" s="60" t="s">
        <v>111</v>
      </c>
      <c r="E81" s="61" t="s">
        <v>112</v>
      </c>
      <c r="F81" s="49" t="e">
        <f t="shared" si="8"/>
        <v>#VALUE!</v>
      </c>
      <c r="G81" s="50">
        <v>0.10295138888888888</v>
      </c>
      <c r="H81" s="51"/>
      <c r="I81" s="52">
        <v>0</v>
      </c>
      <c r="J81" s="52">
        <f t="shared" si="9"/>
        <v>0.10295138888888888</v>
      </c>
      <c r="K81" s="53"/>
      <c r="L81" s="50">
        <v>0.062453703703703706</v>
      </c>
      <c r="M81" s="51"/>
      <c r="N81" s="50">
        <v>0</v>
      </c>
      <c r="O81" s="50">
        <f t="shared" si="10"/>
        <v>0.062453703703703706</v>
      </c>
      <c r="P81" s="58"/>
      <c r="Q81" s="54" t="s">
        <v>185</v>
      </c>
      <c r="R81" s="55"/>
      <c r="S81" s="50">
        <v>0</v>
      </c>
      <c r="T81" s="50" t="e">
        <f t="shared" si="11"/>
        <v>#VALUE!</v>
      </c>
      <c r="U81" s="56"/>
    </row>
    <row r="82" spans="1:21" ht="15">
      <c r="A82" s="8">
        <v>78</v>
      </c>
      <c r="B82" s="9">
        <v>61</v>
      </c>
      <c r="C82" s="10" t="s">
        <v>22</v>
      </c>
      <c r="D82" s="10" t="s">
        <v>129</v>
      </c>
      <c r="E82" s="29" t="s">
        <v>124</v>
      </c>
      <c r="F82" s="34" t="e">
        <f t="shared" si="8"/>
        <v>#VALUE!</v>
      </c>
      <c r="G82" s="11" t="s">
        <v>186</v>
      </c>
      <c r="H82" s="13"/>
      <c r="I82" s="12">
        <v>0</v>
      </c>
      <c r="J82" s="22" t="e">
        <f t="shared" si="9"/>
        <v>#VALUE!</v>
      </c>
      <c r="L82" s="1" t="s">
        <v>185</v>
      </c>
      <c r="M82" s="13"/>
      <c r="N82" s="11">
        <v>0</v>
      </c>
      <c r="O82" s="11" t="e">
        <f t="shared" si="10"/>
        <v>#VALUE!</v>
      </c>
      <c r="P82" s="42"/>
      <c r="Q82" s="14" t="s">
        <v>185</v>
      </c>
      <c r="R82" s="2"/>
      <c r="S82" s="11">
        <v>0</v>
      </c>
      <c r="T82" s="11" t="e">
        <f t="shared" si="11"/>
        <v>#VALUE!</v>
      </c>
      <c r="U82" s="44"/>
    </row>
    <row r="83" spans="1:21" s="57" customFormat="1" ht="15">
      <c r="A83" s="45">
        <v>79</v>
      </c>
      <c r="B83" s="59">
        <v>86</v>
      </c>
      <c r="C83" s="60" t="s">
        <v>99</v>
      </c>
      <c r="D83" s="60" t="s">
        <v>165</v>
      </c>
      <c r="E83" s="61" t="s">
        <v>66</v>
      </c>
      <c r="F83" s="49" t="e">
        <f t="shared" si="8"/>
        <v>#VALUE!</v>
      </c>
      <c r="G83" s="50" t="s">
        <v>186</v>
      </c>
      <c r="H83" s="50"/>
      <c r="I83" s="52">
        <v>0</v>
      </c>
      <c r="J83" s="50" t="e">
        <f t="shared" si="9"/>
        <v>#VALUE!</v>
      </c>
      <c r="K83" s="53"/>
      <c r="L83" s="50" t="s">
        <v>185</v>
      </c>
      <c r="M83" s="64"/>
      <c r="N83" s="50">
        <v>0</v>
      </c>
      <c r="O83" s="50" t="e">
        <f t="shared" si="10"/>
        <v>#VALUE!</v>
      </c>
      <c r="P83" s="51"/>
      <c r="Q83" s="54" t="s">
        <v>185</v>
      </c>
      <c r="R83" s="55"/>
      <c r="S83" s="50">
        <v>0</v>
      </c>
      <c r="T83" s="50" t="e">
        <f t="shared" si="11"/>
        <v>#VALUE!</v>
      </c>
      <c r="U83" s="56"/>
    </row>
    <row r="84" spans="1:21" ht="15">
      <c r="A84" s="8">
        <v>80</v>
      </c>
      <c r="B84" s="9">
        <v>58</v>
      </c>
      <c r="C84" s="10" t="s">
        <v>125</v>
      </c>
      <c r="D84" s="10" t="s">
        <v>126</v>
      </c>
      <c r="E84" s="29" t="s">
        <v>124</v>
      </c>
      <c r="F84" s="34" t="e">
        <f t="shared" si="8"/>
        <v>#VALUE!</v>
      </c>
      <c r="G84" s="11" t="s">
        <v>185</v>
      </c>
      <c r="H84" s="13"/>
      <c r="I84" s="12">
        <v>0</v>
      </c>
      <c r="J84" s="22" t="e">
        <f t="shared" si="9"/>
        <v>#VALUE!</v>
      </c>
      <c r="L84" s="1" t="s">
        <v>185</v>
      </c>
      <c r="M84" s="13"/>
      <c r="N84" s="11">
        <v>0</v>
      </c>
      <c r="O84" s="11" t="e">
        <f t="shared" si="10"/>
        <v>#VALUE!</v>
      </c>
      <c r="P84" s="42"/>
      <c r="Q84" s="43" t="s">
        <v>186</v>
      </c>
      <c r="R84" s="2"/>
      <c r="S84" s="11">
        <v>0</v>
      </c>
      <c r="T84" s="11" t="e">
        <f t="shared" si="11"/>
        <v>#VALUE!</v>
      </c>
      <c r="U84" s="44"/>
    </row>
    <row r="85" spans="1:21" s="57" customFormat="1" ht="15">
      <c r="A85" s="45">
        <v>81</v>
      </c>
      <c r="B85" s="46">
        <v>3</v>
      </c>
      <c r="C85" s="47" t="s">
        <v>34</v>
      </c>
      <c r="D85" s="47" t="s">
        <v>35</v>
      </c>
      <c r="E85" s="48" t="s">
        <v>33</v>
      </c>
      <c r="F85" s="49" t="e">
        <f t="shared" si="8"/>
        <v>#VALUE!</v>
      </c>
      <c r="G85" s="50" t="s">
        <v>185</v>
      </c>
      <c r="H85" s="51"/>
      <c r="I85" s="52">
        <v>0</v>
      </c>
      <c r="J85" s="52" t="e">
        <f t="shared" si="9"/>
        <v>#VALUE!</v>
      </c>
      <c r="K85" s="53"/>
      <c r="L85" s="50" t="s">
        <v>185</v>
      </c>
      <c r="M85" s="51"/>
      <c r="N85" s="50">
        <v>0</v>
      </c>
      <c r="O85" s="50" t="e">
        <f t="shared" si="10"/>
        <v>#VALUE!</v>
      </c>
      <c r="P85" s="51"/>
      <c r="Q85" s="54" t="s">
        <v>185</v>
      </c>
      <c r="R85" s="55"/>
      <c r="S85" s="50">
        <v>0</v>
      </c>
      <c r="T85" s="50" t="e">
        <f t="shared" si="11"/>
        <v>#VALUE!</v>
      </c>
      <c r="U85" s="56"/>
    </row>
    <row r="86" spans="1:21" ht="15">
      <c r="A86" s="8">
        <v>82</v>
      </c>
      <c r="B86" s="9">
        <v>4</v>
      </c>
      <c r="C86" s="10" t="s">
        <v>1</v>
      </c>
      <c r="D86" s="10" t="s">
        <v>36</v>
      </c>
      <c r="E86" s="29" t="s">
        <v>33</v>
      </c>
      <c r="F86" s="34" t="e">
        <f t="shared" si="8"/>
        <v>#VALUE!</v>
      </c>
      <c r="G86" s="11" t="s">
        <v>185</v>
      </c>
      <c r="H86" s="13"/>
      <c r="I86" s="12">
        <v>0</v>
      </c>
      <c r="J86" s="22" t="e">
        <f t="shared" si="9"/>
        <v>#VALUE!</v>
      </c>
      <c r="L86" s="1" t="s">
        <v>185</v>
      </c>
      <c r="M86" s="39"/>
      <c r="N86" s="11">
        <v>0</v>
      </c>
      <c r="O86" s="11" t="e">
        <f t="shared" si="10"/>
        <v>#VALUE!</v>
      </c>
      <c r="P86" s="13"/>
      <c r="Q86" s="14" t="s">
        <v>185</v>
      </c>
      <c r="R86" s="2"/>
      <c r="S86" s="11">
        <v>0</v>
      </c>
      <c r="T86" s="11" t="e">
        <f t="shared" si="11"/>
        <v>#VALUE!</v>
      </c>
      <c r="U86" s="44"/>
    </row>
    <row r="87" spans="1:21" s="57" customFormat="1" ht="15">
      <c r="A87" s="45">
        <v>83</v>
      </c>
      <c r="B87" s="46">
        <v>10</v>
      </c>
      <c r="C87" s="47" t="s">
        <v>48</v>
      </c>
      <c r="D87" s="47" t="s">
        <v>49</v>
      </c>
      <c r="E87" s="48" t="s">
        <v>50</v>
      </c>
      <c r="F87" s="49" t="e">
        <f t="shared" si="8"/>
        <v>#VALUE!</v>
      </c>
      <c r="G87" s="50" t="s">
        <v>185</v>
      </c>
      <c r="H87" s="51"/>
      <c r="I87" s="52">
        <v>0</v>
      </c>
      <c r="J87" s="52" t="e">
        <f t="shared" si="9"/>
        <v>#VALUE!</v>
      </c>
      <c r="K87" s="53"/>
      <c r="L87" s="50" t="s">
        <v>185</v>
      </c>
      <c r="M87" s="51"/>
      <c r="N87" s="50">
        <v>0</v>
      </c>
      <c r="O87" s="50" t="e">
        <f t="shared" si="10"/>
        <v>#VALUE!</v>
      </c>
      <c r="P87" s="51"/>
      <c r="Q87" s="54" t="s">
        <v>185</v>
      </c>
      <c r="R87" s="55"/>
      <c r="S87" s="50">
        <v>0</v>
      </c>
      <c r="T87" s="50" t="e">
        <f t="shared" si="11"/>
        <v>#VALUE!</v>
      </c>
      <c r="U87" s="56"/>
    </row>
    <row r="88" spans="1:21" ht="15">
      <c r="A88" s="8">
        <v>84</v>
      </c>
      <c r="B88" s="9">
        <v>24</v>
      </c>
      <c r="C88" s="10" t="s">
        <v>75</v>
      </c>
      <c r="D88" s="10" t="s">
        <v>38</v>
      </c>
      <c r="E88" s="29" t="s">
        <v>76</v>
      </c>
      <c r="F88" s="34" t="e">
        <f t="shared" si="8"/>
        <v>#VALUE!</v>
      </c>
      <c r="G88" s="11" t="s">
        <v>185</v>
      </c>
      <c r="H88" s="13"/>
      <c r="I88" s="12">
        <v>0</v>
      </c>
      <c r="J88" s="22" t="e">
        <f t="shared" si="9"/>
        <v>#VALUE!</v>
      </c>
      <c r="L88" s="1" t="s">
        <v>185</v>
      </c>
      <c r="M88" s="13"/>
      <c r="N88" s="11">
        <v>0</v>
      </c>
      <c r="O88" s="11" t="e">
        <f t="shared" si="10"/>
        <v>#VALUE!</v>
      </c>
      <c r="P88" s="42"/>
      <c r="Q88" s="14" t="s">
        <v>185</v>
      </c>
      <c r="R88" s="2"/>
      <c r="S88" s="11">
        <v>0</v>
      </c>
      <c r="T88" s="11" t="e">
        <f t="shared" si="11"/>
        <v>#VALUE!</v>
      </c>
      <c r="U88" s="44"/>
    </row>
    <row r="89" spans="1:21" s="57" customFormat="1" ht="15">
      <c r="A89" s="45">
        <v>85</v>
      </c>
      <c r="B89" s="46">
        <v>25</v>
      </c>
      <c r="C89" s="47" t="s">
        <v>77</v>
      </c>
      <c r="D89" s="47" t="s">
        <v>78</v>
      </c>
      <c r="E89" s="48" t="s">
        <v>76</v>
      </c>
      <c r="F89" s="49" t="e">
        <f t="shared" si="8"/>
        <v>#VALUE!</v>
      </c>
      <c r="G89" s="50" t="s">
        <v>185</v>
      </c>
      <c r="H89" s="51"/>
      <c r="I89" s="52">
        <v>0</v>
      </c>
      <c r="J89" s="52" t="e">
        <f t="shared" si="9"/>
        <v>#VALUE!</v>
      </c>
      <c r="K89" s="53"/>
      <c r="L89" s="50" t="s">
        <v>185</v>
      </c>
      <c r="M89" s="51"/>
      <c r="N89" s="50">
        <v>0</v>
      </c>
      <c r="O89" s="50" t="e">
        <f t="shared" si="10"/>
        <v>#VALUE!</v>
      </c>
      <c r="P89" s="58"/>
      <c r="Q89" s="54" t="s">
        <v>185</v>
      </c>
      <c r="R89" s="55"/>
      <c r="S89" s="50">
        <v>0</v>
      </c>
      <c r="T89" s="50" t="e">
        <f t="shared" si="11"/>
        <v>#VALUE!</v>
      </c>
      <c r="U89" s="56"/>
    </row>
    <row r="90" spans="1:21" ht="15">
      <c r="A90" s="8">
        <v>86</v>
      </c>
      <c r="B90" s="9">
        <v>30</v>
      </c>
      <c r="C90" s="10" t="s">
        <v>43</v>
      </c>
      <c r="D90" s="10" t="s">
        <v>85</v>
      </c>
      <c r="E90" s="29" t="s">
        <v>76</v>
      </c>
      <c r="F90" s="34" t="e">
        <f t="shared" si="8"/>
        <v>#VALUE!</v>
      </c>
      <c r="G90" s="11" t="s">
        <v>185</v>
      </c>
      <c r="H90" s="13"/>
      <c r="I90" s="12">
        <v>0</v>
      </c>
      <c r="J90" s="22" t="e">
        <f t="shared" si="9"/>
        <v>#VALUE!</v>
      </c>
      <c r="L90" s="1" t="s">
        <v>185</v>
      </c>
      <c r="M90" s="13"/>
      <c r="N90" s="11">
        <v>0</v>
      </c>
      <c r="O90" s="11" t="e">
        <f t="shared" si="10"/>
        <v>#VALUE!</v>
      </c>
      <c r="P90" s="42"/>
      <c r="Q90" s="14" t="s">
        <v>185</v>
      </c>
      <c r="R90" s="2"/>
      <c r="S90" s="11">
        <v>0</v>
      </c>
      <c r="T90" s="11" t="e">
        <f t="shared" si="11"/>
        <v>#VALUE!</v>
      </c>
      <c r="U90" s="44"/>
    </row>
    <row r="91" spans="2:20" ht="15">
      <c r="B91" s="9"/>
      <c r="C91" s="10"/>
      <c r="D91" s="10"/>
      <c r="E91" s="29"/>
      <c r="F91" s="35"/>
      <c r="I91" s="40">
        <f>SUM(I5:I90)</f>
        <v>0.00046296296296296303</v>
      </c>
      <c r="N91" s="11"/>
      <c r="Q91" s="14"/>
      <c r="R91" s="25"/>
      <c r="S91" s="11"/>
      <c r="T91" s="11"/>
    </row>
    <row r="92" spans="2:10" ht="15">
      <c r="B92" s="9"/>
      <c r="C92" s="10"/>
      <c r="D92" s="10"/>
      <c r="E92" s="29"/>
      <c r="F92" s="35"/>
      <c r="G92" s="11"/>
      <c r="H92" s="11"/>
      <c r="J92" s="11"/>
    </row>
    <row r="93" spans="2:10" ht="15">
      <c r="B93" s="9"/>
      <c r="C93" s="10"/>
      <c r="D93" s="10"/>
      <c r="E93" s="29"/>
      <c r="F93" s="35"/>
      <c r="G93" s="11"/>
      <c r="H93" s="11"/>
      <c r="J93" s="11"/>
    </row>
    <row r="94" spans="2:10" ht="15">
      <c r="B94" s="9"/>
      <c r="C94" s="10"/>
      <c r="D94" s="10"/>
      <c r="E94" s="29"/>
      <c r="F94" s="36"/>
      <c r="G94" s="11"/>
      <c r="H94" s="11"/>
      <c r="J94" s="11"/>
    </row>
    <row r="95" spans="2:6" ht="15">
      <c r="B95" s="9"/>
      <c r="C95" s="10"/>
      <c r="D95" s="10"/>
      <c r="E95" s="29"/>
      <c r="F95" s="36"/>
    </row>
    <row r="96" spans="2:6" ht="15">
      <c r="B96" s="9"/>
      <c r="C96" s="10"/>
      <c r="D96" s="10"/>
      <c r="E96" s="29"/>
      <c r="F96" s="36"/>
    </row>
    <row r="97" spans="2:6" ht="15">
      <c r="B97" s="9"/>
      <c r="C97" s="20"/>
      <c r="D97" s="20"/>
      <c r="E97" s="31"/>
      <c r="F97" s="37"/>
    </row>
    <row r="98" spans="2:10" ht="15">
      <c r="B98" s="9"/>
      <c r="C98" s="20"/>
      <c r="D98" s="20"/>
      <c r="E98" s="31"/>
      <c r="F98" s="37"/>
      <c r="G98" s="11"/>
      <c r="H98" s="11"/>
      <c r="J98" s="11"/>
    </row>
    <row r="99" spans="2:10" ht="15">
      <c r="B99" s="21"/>
      <c r="C99" s="20"/>
      <c r="D99" s="20"/>
      <c r="E99" s="31"/>
      <c r="F99" s="37"/>
      <c r="G99" s="11"/>
      <c r="H99" s="11"/>
      <c r="J99" s="11"/>
    </row>
    <row r="100" spans="2:10" ht="15">
      <c r="B100" s="21"/>
      <c r="C100" s="20"/>
      <c r="D100" s="20"/>
      <c r="E100" s="31"/>
      <c r="F100" s="37"/>
      <c r="G100" s="11"/>
      <c r="H100" s="11"/>
      <c r="J100" s="11"/>
    </row>
    <row r="101" spans="2:6" ht="15">
      <c r="B101" s="21"/>
      <c r="C101" s="20"/>
      <c r="D101" s="20"/>
      <c r="E101" s="31"/>
      <c r="F101" s="37"/>
    </row>
    <row r="102" spans="2:10" ht="15">
      <c r="B102" s="21"/>
      <c r="C102" s="20"/>
      <c r="D102" s="20"/>
      <c r="E102" s="31"/>
      <c r="F102" s="37"/>
      <c r="G102" s="11"/>
      <c r="H102" s="11"/>
      <c r="J102" s="11"/>
    </row>
    <row r="103" spans="2:10" ht="15">
      <c r="B103" s="21"/>
      <c r="C103" s="20"/>
      <c r="D103" s="20"/>
      <c r="E103" s="31"/>
      <c r="F103" s="37"/>
      <c r="G103" s="11"/>
      <c r="H103" s="11"/>
      <c r="J103" s="11"/>
    </row>
    <row r="104" spans="2:6" ht="15">
      <c r="B104" s="21"/>
      <c r="C104" s="20"/>
      <c r="D104" s="20"/>
      <c r="E104" s="31"/>
      <c r="F104" s="37"/>
    </row>
    <row r="105" spans="2:6" ht="15">
      <c r="B105" s="21"/>
      <c r="C105" s="20"/>
      <c r="D105" s="20"/>
      <c r="E105" s="31"/>
      <c r="F105" s="37"/>
    </row>
    <row r="106" spans="2:6" ht="15">
      <c r="B106" s="21"/>
      <c r="C106" s="20"/>
      <c r="D106" s="20"/>
      <c r="E106" s="31"/>
      <c r="F106" s="37"/>
    </row>
    <row r="107" spans="2:6" ht="15">
      <c r="B107" s="21"/>
      <c r="C107" s="20"/>
      <c r="D107" s="20"/>
      <c r="E107" s="31"/>
      <c r="F107" s="37"/>
    </row>
    <row r="108" spans="2:6" ht="15">
      <c r="B108" s="21"/>
      <c r="C108" s="20"/>
      <c r="D108" s="20"/>
      <c r="E108" s="31"/>
      <c r="F108" s="37"/>
    </row>
    <row r="109" spans="2:6" ht="15">
      <c r="B109" s="21"/>
      <c r="C109" s="20"/>
      <c r="D109" s="20"/>
      <c r="E109" s="31"/>
      <c r="F109" s="37"/>
    </row>
    <row r="110" spans="2:6" ht="15">
      <c r="B110" s="21"/>
      <c r="C110" s="20"/>
      <c r="D110" s="20"/>
      <c r="E110" s="31"/>
      <c r="F110" s="37"/>
    </row>
    <row r="111" spans="2:6" ht="15">
      <c r="B111" s="21"/>
      <c r="C111" s="20"/>
      <c r="D111" s="20"/>
      <c r="E111" s="31"/>
      <c r="F111" s="37"/>
    </row>
    <row r="112" spans="2:6" ht="15">
      <c r="B112" s="21"/>
      <c r="C112" s="20"/>
      <c r="D112" s="20"/>
      <c r="E112" s="31"/>
      <c r="F112" s="37"/>
    </row>
    <row r="113" spans="2:6" ht="15">
      <c r="B113" s="21"/>
      <c r="C113" s="20"/>
      <c r="D113" s="20"/>
      <c r="E113" s="31"/>
      <c r="F113" s="37"/>
    </row>
  </sheetData>
  <mergeCells count="1">
    <mergeCell ref="A2:G2"/>
  </mergeCells>
  <printOptions/>
  <pageMargins left="0.39000000000000007" right="0" top="0" bottom="0" header="0" footer="0"/>
  <pageSetup fitToHeight="1" fitToWidth="1" horizontalDpi="300" verticalDpi="300" orientation="portrait" paperSize="9" scale="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8.8515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Mike Gratton</cp:lastModifiedBy>
  <cp:lastPrinted>2015-03-29T15:56:03Z</cp:lastPrinted>
  <dcterms:created xsi:type="dcterms:W3CDTF">2008-04-17T20:36:32Z</dcterms:created>
  <dcterms:modified xsi:type="dcterms:W3CDTF">2015-03-30T09:03:10Z</dcterms:modified>
  <cp:category/>
  <cp:version/>
  <cp:contentType/>
  <cp:contentStatus/>
</cp:coreProperties>
</file>